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Sheet1" sheetId="1" r:id="rId1"/>
    <sheet name="Sheet2" sheetId="2" r:id="rId2"/>
    <sheet name="Sheet3" sheetId="3" r:id="rId3"/>
  </sheets>
  <definedNames>
    <definedName name="_xlnm.Print_Area" localSheetId="0">'Sheet1'!$A$1:$L$50</definedName>
    <definedName name="Z_59FCB0F4_6738_4DC2_94C5_3C5F56E31EF9_.wvu.Cols" localSheetId="0" hidden="1">'Sheet1'!$M:$T</definedName>
  </definedNames>
  <calcPr fullCalcOnLoad="1"/>
</workbook>
</file>

<file path=xl/sharedStrings.xml><?xml version="1.0" encoding="utf-8"?>
<sst xmlns="http://schemas.openxmlformats.org/spreadsheetml/2006/main" count="154" uniqueCount="111">
  <si>
    <t>#</t>
  </si>
  <si>
    <t>exam</t>
  </si>
  <si>
    <t>dose</t>
  </si>
  <si>
    <t>total</t>
  </si>
  <si>
    <t>You will be exposed to radiation from x-rays.</t>
  </si>
  <si>
    <t>Include PET?</t>
  </si>
  <si>
    <t>no procedure selected</t>
  </si>
  <si>
    <t>skeletal survey</t>
  </si>
  <si>
    <t>DXA</t>
  </si>
  <si>
    <t>mammogram</t>
  </si>
  <si>
    <t>CT chest</t>
  </si>
  <si>
    <t>MUGA</t>
  </si>
  <si>
    <t>Tc99m Bone Scan</t>
  </si>
  <si>
    <t>MyoCard Perfusion</t>
  </si>
  <si>
    <t>Other:</t>
  </si>
  <si>
    <t>Total CT</t>
  </si>
  <si>
    <t>Total NucMed</t>
  </si>
  <si>
    <t>You will be exposed to radiation from nuclear medicine.</t>
  </si>
  <si>
    <t>You will be exposed to radiation from CT scans.</t>
  </si>
  <si>
    <t>You will be exposed to radiation from fluoroscopy.</t>
  </si>
  <si>
    <t>You will be exposed to radiation from fluoroscopy and other x-rays.</t>
  </si>
  <si>
    <t>You will be exposed to radiation from CT scans and other x-rays.</t>
  </si>
  <si>
    <t>You will be exposed to radiation from CT scans and fluoroscopy.</t>
  </si>
  <si>
    <t>You will be exposed to radiation from nuclear medicine and fluoroscopy.</t>
  </si>
  <si>
    <t>You will be exposed to radiation from nuclear medicine and CT scans.</t>
  </si>
  <si>
    <t>You will be exposed to radiation from CT scans, fluoroscopy and other x-rays.</t>
  </si>
  <si>
    <t>You will be exposed to radiation from nuclear medicine, fluoroscopy, and other x-rays.</t>
  </si>
  <si>
    <t>You will be exposed to radiation from nuclear medicine, CT scans and other x-rays.</t>
  </si>
  <si>
    <t>You will be exposed to radiation from nuclear medicine, CT scans and fluoroscopy.</t>
  </si>
  <si>
    <t>You will be exposed to radiation from nuclear medicine, CT scans, fluoroscopy, and other x-rays.</t>
  </si>
  <si>
    <t>Children?</t>
  </si>
  <si>
    <t>level 1</t>
  </si>
  <si>
    <t>level 2</t>
  </si>
  <si>
    <t>Calc lang for signfcnt dose:</t>
  </si>
  <si>
    <t>YRS</t>
  </si>
  <si>
    <t xml:space="preserve">1ST PART </t>
  </si>
  <si>
    <t>2ND PART</t>
  </si>
  <si>
    <t xml:space="preserve">The radiation dose estimate that you will receive is equal to or less than the radiation exposure allowed to be received by a radiation worker for  </t>
  </si>
  <si>
    <t xml:space="preserve"> years.  The principal risk associated with a radiation dose is the possibility of developing a radiation-induced cancer later in life.  Although the risk from radiation is cumulative it is not expected to adversely affect your condition or treatment.  The Emory University Radiation Safety Committee has reviewed and approved the use of radiation in this research study.</t>
  </si>
  <si>
    <t># phases</t>
  </si>
  <si>
    <t>Dose/exam</t>
  </si>
  <si>
    <t>Total</t>
  </si>
  <si>
    <t>PET or PET/CT</t>
  </si>
  <si>
    <t>Check this box if the study involves children</t>
  </si>
  <si>
    <t xml:space="preserve"> </t>
  </si>
  <si>
    <t>PI Name:</t>
  </si>
  <si>
    <t>IRB#:</t>
  </si>
  <si>
    <t>Study Title:</t>
  </si>
  <si>
    <t>Study Coordinator:</t>
  </si>
  <si>
    <t>Phone #:</t>
  </si>
  <si>
    <t>Comments/ Info:</t>
  </si>
  <si>
    <t>LANGUAGE FORMULA-</t>
  </si>
  <si>
    <t xml:space="preserve"> These procedures are necessary for your medical care and will occur even if you do not participate in this study.</t>
  </si>
  <si>
    <t xml:space="preserve"> These procedures are not necessary for your medical care and will occur because you participate in this study.</t>
  </si>
  <si>
    <t xml:space="preserve"> Some of these procedures are not necessary for your medical care and will occur because you participate in this study.</t>
  </si>
  <si>
    <t xml:space="preserve"> The estimated radiation dose that you will receive is equal to or less than the natural environmental radiation the average person receives in the United States annually.  The principal risk associated with a radiation dose is the possibility of developing a radiation-induced cancer later in life.  The risk for radiation-induced cancer from this study is negligible.</t>
  </si>
  <si>
    <t xml:space="preserve">  You will receive radiation exposure from the fluoroscope that produces pictures of your internal organs.  Your soft tissue and bones will receive a radiation exposure, but the highest radiation exposure will be to your skin.  Very high skin exposure can cause reddening of the skin, blistering and even ulceration.  Sometimes this will be delayed for weeks or months after exposure.  If you should experience skin discomfort in the area that was pictured, report this to your personal physician.</t>
  </si>
  <si>
    <t>You will be exposed to radiation from nuclear medicine and x-rays.</t>
  </si>
  <si>
    <t xml:space="preserve"> The estimated radiation dose that you will receive is equal to or less than the natural environmental radiation the average person receives in the United States in 8 years. The principal risk associated with a radiation dose is the possibility of developing a radiation-induced cancer later in life.  The risk for radiation-induced cancer from this study is minimal.</t>
  </si>
  <si>
    <t xml:space="preserve"> The estimated radiation dose that you will receive is equal to or less than the annual radiation exposure limit allowed for persons who are occupationally exposed to radiation (for example, x-ray technologist, radiologist).  The principal risk associated with a radiation dose is the possibility of developing a radiation-induced cancer later in life.  The risk for radiation-induced cancer from this study is minimal. </t>
  </si>
  <si>
    <t>Total including Fluoro:</t>
  </si>
  <si>
    <t>chest x-ray</t>
  </si>
  <si>
    <t>Summary of modifications:</t>
  </si>
  <si>
    <t>Increased Font</t>
  </si>
  <si>
    <t>Removed 2 phase CT chest default</t>
  </si>
  <si>
    <t>Added "minutes" to fluoro line</t>
  </si>
  <si>
    <t>Therapy SOC</t>
  </si>
  <si>
    <t>Therapy Research</t>
  </si>
  <si>
    <t>Check if Radiation Therapy</t>
  </si>
  <si>
    <t>is involved</t>
  </si>
  <si>
    <t>Updated doses</t>
  </si>
  <si>
    <t>Added Comment boxes</t>
  </si>
  <si>
    <t>NEED TO:
add extremity; adjust head CT dose (see RMH1789)</t>
  </si>
  <si>
    <t>extremity x-ray</t>
  </si>
  <si>
    <t xml:space="preserve">
RADIATION SUMMARY FORM</t>
  </si>
  <si>
    <t>Instructions:</t>
  </si>
  <si>
    <t>2. Study PI must enter in all procedures that may be ordered on the research subject.</t>
  </si>
  <si>
    <t>RESEARCH-DRIVEN EXAMS:</t>
  </si>
  <si>
    <t>STANDARD OF CARE EXAMS:</t>
  </si>
  <si>
    <t>3. Save form</t>
  </si>
  <si>
    <t>4. Upload to eIRB Submission Form under Miscellaneous Documents.</t>
  </si>
  <si>
    <t>5. Form may be sent to Radiation Safety</t>
  </si>
  <si>
    <t>TOTAL SOC</t>
  </si>
  <si>
    <t>TOTAL RES. DRVN</t>
  </si>
  <si>
    <t>Nuclear Medicine:</t>
  </si>
  <si>
    <t>CT:</t>
  </si>
  <si>
    <t>When complete, 
1. Submit a Copy or PDF of this Worksheet to Radiation Safety or upload to eIRB Submission Form (Misc. Documents)
2. Insert This Language into Your Informed Consent (click box and copy):</t>
  </si>
  <si>
    <t>Check if Radiation Therapy 
is involved</t>
  </si>
  <si>
    <t>Data for FDA Dropdown:</t>
  </si>
  <si>
    <t>FDA Approved</t>
  </si>
  <si>
    <t>eIND</t>
  </si>
  <si>
    <t>IND</t>
  </si>
  <si>
    <t>none of the above (RDRC)</t>
  </si>
  <si>
    <t>Radiographic &amp; Fluoro:</t>
  </si>
  <si>
    <t>Total Radio/Fluoro:</t>
  </si>
  <si>
    <t>Human Studies App reminder:</t>
  </si>
  <si>
    <t>Instructions can be found on Emory's EHSO website. Click here.</t>
  </si>
  <si>
    <r>
      <t xml:space="preserve">FDA Status </t>
    </r>
    <r>
      <rPr>
        <sz val="10"/>
        <color indexed="8"/>
        <rFont val="Calibri"/>
        <family val="2"/>
      </rPr>
      <t>(choose 1)</t>
    </r>
  </si>
  <si>
    <t>all doses in mSv</t>
  </si>
  <si>
    <t>mSv</t>
  </si>
  <si>
    <t>CT head</t>
  </si>
  <si>
    <t>CT neck</t>
  </si>
  <si>
    <t>CT abd/pelvis</t>
  </si>
  <si>
    <r>
      <rPr>
        <sz val="14"/>
        <color indexed="8"/>
        <rFont val="Calibri"/>
        <family val="2"/>
      </rPr>
      <t xml:space="preserve">Fluoroscopy </t>
    </r>
    <r>
      <rPr>
        <sz val="12"/>
        <color indexed="8"/>
        <rFont val="Calibri"/>
        <family val="2"/>
      </rPr>
      <t>(minutes)</t>
    </r>
  </si>
  <si>
    <t>In addition to radiation therapy you may receive additional radiation from procedures to evaluate your condition. The principal risk associated with a radiation dose is the possibility of developing a radiation-induced cancer later in life. However, the additional risk of radiation-induced cancer from these diagnostic procedures is low compared to the risks from the radiation therapy.</t>
  </si>
  <si>
    <t>Complete the Human Research App for any research NucMed. Click for link.</t>
  </si>
  <si>
    <t>Corrected language generator to account for no scans in addition to therapy</t>
  </si>
  <si>
    <t>Other Comments? / Special permissions required (i.e., INDs, NDAs, RDRC approvals, etc.)? Explain here:</t>
  </si>
  <si>
    <t xml:space="preserve">You will be exposed to radiation from x-rays. These procedures are necessary for your medical care and will occur even if you do not participate in this study. The estimated radiation dose that you will receive is equal to or less than the natural environmental radiation the average person receives in the United States annually.  The principal risk associated with a radiation dose is the possibility of developing a radiation-induced cancer later in life.  The risk for radiation-induced cancer from this study is negligible. </t>
  </si>
  <si>
    <t>1. Complete top portion of form (PI Name, IRB #, Study Title, etc.)</t>
  </si>
  <si>
    <t>In addition to radiation therapy you may receive additional radiation from diagnostic procedures to evaluate your condition. The principal risk associated with a radiation dose is the possibility of developing a radiation-induced cancer later in life. However, the additional risk of radiation-induced cancer from these diagnostic procedures is low compared to the risks from the radiation therapy.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</si>
</sst>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sz val="12"/>
      <color indexed="8"/>
      <name val="Calibri"/>
      <family val="2"/>
    </font>
    <font>
      <sz val="14"/>
      <color indexed="8"/>
      <name val="Calibri"/>
      <family val="2"/>
    </font>
    <font>
      <sz val="8"/>
      <color indexed="8"/>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8"/>
      <color theme="1"/>
      <name val="Calibri"/>
      <family val="2"/>
    </font>
    <font>
      <b/>
      <sz val="12"/>
      <color theme="1"/>
      <name val="Calibri"/>
      <family val="2"/>
    </font>
    <font>
      <b/>
      <sz val="14"/>
      <color theme="1"/>
      <name val="Calibri"/>
      <family val="2"/>
    </font>
    <font>
      <sz val="12"/>
      <color theme="1"/>
      <name val="Calibri"/>
      <family val="2"/>
    </font>
    <font>
      <sz val="11"/>
      <color rgb="FF00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medium"/>
      <right style="medium"/>
      <top style="medium"/>
      <bottom style="medium"/>
    </border>
    <border>
      <left/>
      <right style="medium"/>
      <top style="medium"/>
      <bottom style="medium"/>
    </border>
    <border>
      <left style="double"/>
      <right/>
      <top/>
      <bottom/>
    </border>
    <border>
      <left/>
      <right style="double"/>
      <top/>
      <bottom/>
    </border>
    <border>
      <left style="double"/>
      <right style="thin"/>
      <top style="medium"/>
      <bottom style="thin"/>
    </border>
    <border>
      <left style="thin"/>
      <right style="thin"/>
      <top style="medium"/>
      <bottom style="thin"/>
    </border>
    <border>
      <left style="thin"/>
      <right style="medium"/>
      <top style="medium"/>
      <bottom style="thin"/>
    </border>
    <border>
      <left style="double"/>
      <right style="thin"/>
      <top style="thin"/>
      <bottom style="thin"/>
    </border>
    <border>
      <left style="thin"/>
      <right style="thin"/>
      <top style="thin"/>
      <bottom style="thin"/>
    </border>
    <border>
      <left style="thin"/>
      <right style="medium"/>
      <top style="thin"/>
      <bottom style="thin"/>
    </border>
    <border>
      <left style="double"/>
      <right style="thin"/>
      <top style="thin"/>
      <bottom style="medium"/>
    </border>
    <border>
      <left style="thin"/>
      <right style="thin"/>
      <top style="thin"/>
      <bottom style="medium"/>
    </border>
    <border>
      <left style="thin"/>
      <right style="medium"/>
      <top style="thin"/>
      <bottom style="medium"/>
    </border>
    <border>
      <left style="thin"/>
      <right style="double"/>
      <top style="medium"/>
      <bottom style="thin"/>
    </border>
    <border>
      <left style="thin"/>
      <right style="double"/>
      <top style="thin"/>
      <bottom style="thin"/>
    </border>
    <border>
      <left style="double"/>
      <right style="thin"/>
      <top style="thin"/>
      <bottom/>
    </border>
    <border>
      <left style="thin"/>
      <right style="thin"/>
      <top style="thin"/>
      <bottom/>
    </border>
    <border>
      <left style="thin"/>
      <right style="double"/>
      <top style="thin"/>
      <bottom/>
    </border>
    <border>
      <left style="thin"/>
      <right style="medium"/>
      <top style="thin"/>
      <bottom/>
    </border>
    <border>
      <left/>
      <right/>
      <top/>
      <bottom style="double"/>
    </border>
    <border>
      <left/>
      <right style="double"/>
      <top/>
      <bottom style="double"/>
    </border>
    <border>
      <left style="medium"/>
      <right style="double"/>
      <top/>
      <bottom>
        <color indexed="63"/>
      </bottom>
    </border>
    <border>
      <left style="double"/>
      <right/>
      <top/>
      <bottom style="double"/>
    </border>
    <border>
      <left style="medium"/>
      <right style="double"/>
      <top>
        <color indexed="63"/>
      </top>
      <bottom style="thin"/>
    </border>
    <border>
      <left style="double"/>
      <right/>
      <top style="thin"/>
      <bottom/>
    </border>
    <border>
      <left style="double"/>
      <right/>
      <top/>
      <bottom style="thin"/>
    </border>
    <border>
      <left/>
      <right style="medium"/>
      <top style="medium"/>
      <bottom/>
    </border>
    <border>
      <left/>
      <right style="medium"/>
      <top/>
      <bottom/>
    </border>
    <border>
      <left style="medium"/>
      <right/>
      <top style="medium"/>
      <bottom/>
    </border>
    <border>
      <left/>
      <right style="medium"/>
      <top/>
      <bottom style="medium"/>
    </border>
    <border>
      <left style="double"/>
      <right/>
      <top style="double"/>
      <bottom/>
    </border>
    <border>
      <left/>
      <right/>
      <top style="double"/>
      <bottom/>
    </border>
    <border>
      <left/>
      <right style="double"/>
      <top style="double"/>
      <bottom/>
    </border>
    <border>
      <left style="thin"/>
      <right/>
      <top style="thin"/>
      <bottom/>
    </border>
    <border>
      <left/>
      <right/>
      <top style="thin"/>
      <bottom/>
    </border>
    <border>
      <left/>
      <right style="double"/>
      <top style="thin"/>
      <bottom/>
    </border>
    <border>
      <left style="thin"/>
      <right/>
      <top/>
      <bottom style="thin"/>
    </border>
    <border>
      <left/>
      <right/>
      <top/>
      <bottom style="thin"/>
    </border>
    <border>
      <left/>
      <right style="double"/>
      <top/>
      <bottom style="thin"/>
    </border>
    <border>
      <left style="medium"/>
      <right/>
      <top style="medium"/>
      <bottom style="medium"/>
    </border>
    <border>
      <left/>
      <right/>
      <top style="medium"/>
      <bottom style="medium"/>
    </border>
    <border>
      <left style="medium"/>
      <right/>
      <top/>
      <bottom style="medium"/>
    </border>
    <border>
      <left>
        <color indexed="63"/>
      </left>
      <right style="thin"/>
      <top style="thin"/>
      <bottom/>
    </border>
    <border>
      <left>
        <color indexed="63"/>
      </left>
      <right style="thin"/>
      <top>
        <color indexed="63"/>
      </top>
      <bottom style="thin"/>
    </border>
    <border>
      <left/>
      <right style="double"/>
      <top/>
      <bottom style="medium"/>
    </border>
    <border>
      <left style="medium"/>
      <right/>
      <top/>
      <bottom/>
    </border>
    <border>
      <left style="thin"/>
      <right/>
      <top style="thin"/>
      <bottom style="thin"/>
    </border>
    <border>
      <left/>
      <right/>
      <top style="thin"/>
      <bottom style="thin"/>
    </border>
    <border>
      <left style="double"/>
      <right/>
      <top style="double"/>
      <bottom style="double"/>
    </border>
    <border>
      <left/>
      <right/>
      <top style="double"/>
      <bottom style="double"/>
    </border>
    <border>
      <left/>
      <right style="double"/>
      <top style="double"/>
      <bottom style="double"/>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1">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Font="1" applyBorder="1" applyAlignment="1">
      <alignment/>
    </xf>
    <xf numFmtId="0" fontId="0" fillId="0" borderId="13" xfId="0" applyBorder="1" applyAlignment="1">
      <alignment/>
    </xf>
    <xf numFmtId="0" fontId="0" fillId="7" borderId="0" xfId="0" applyFill="1" applyAlignment="1">
      <alignment/>
    </xf>
    <xf numFmtId="0" fontId="0" fillId="7" borderId="0" xfId="0" applyFill="1" applyAlignment="1">
      <alignment horizontal="right"/>
    </xf>
    <xf numFmtId="0" fontId="0" fillId="7" borderId="0" xfId="0" applyFill="1" applyBorder="1" applyAlignment="1">
      <alignment/>
    </xf>
    <xf numFmtId="0" fontId="0" fillId="7" borderId="0" xfId="0" applyFill="1" applyBorder="1" applyAlignment="1" applyProtection="1">
      <alignment horizontal="center" vertical="top" wrapText="1"/>
      <protection locked="0"/>
    </xf>
    <xf numFmtId="0" fontId="0" fillId="7" borderId="0" xfId="0" applyFill="1" applyBorder="1" applyAlignment="1">
      <alignment horizontal="center"/>
    </xf>
    <xf numFmtId="0" fontId="0" fillId="7" borderId="0" xfId="0" applyFill="1" applyAlignment="1" applyProtection="1">
      <alignment/>
      <protection locked="0"/>
    </xf>
    <xf numFmtId="0" fontId="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center" vertical="top" wrapText="1"/>
      <protection locked="0"/>
    </xf>
    <xf numFmtId="0" fontId="0" fillId="0" borderId="0" xfId="0" applyFill="1" applyBorder="1" applyAlignment="1">
      <alignment/>
    </xf>
    <xf numFmtId="0" fontId="0" fillId="0" borderId="0" xfId="0" applyFill="1" applyBorder="1" applyAlignment="1">
      <alignment horizontal="left" indent="1"/>
    </xf>
    <xf numFmtId="0" fontId="0" fillId="7" borderId="0" xfId="0" applyFill="1" applyAlignment="1" applyProtection="1">
      <alignment/>
      <protection/>
    </xf>
    <xf numFmtId="0" fontId="0" fillId="7" borderId="0" xfId="0" applyFill="1" applyBorder="1" applyAlignment="1" applyProtection="1">
      <alignment horizontal="center"/>
      <protection/>
    </xf>
    <xf numFmtId="0" fontId="0" fillId="7" borderId="0" xfId="0" applyFill="1" applyBorder="1" applyAlignment="1" applyProtection="1">
      <alignment/>
      <protection/>
    </xf>
    <xf numFmtId="0" fontId="45" fillId="7" borderId="0" xfId="0" applyFont="1" applyFill="1" applyAlignment="1">
      <alignment/>
    </xf>
    <xf numFmtId="0" fontId="45" fillId="7" borderId="14" xfId="0" applyFont="1" applyFill="1" applyBorder="1" applyAlignment="1">
      <alignment/>
    </xf>
    <xf numFmtId="0" fontId="45" fillId="7" borderId="0" xfId="0" applyFont="1" applyFill="1" applyBorder="1" applyAlignment="1">
      <alignment/>
    </xf>
    <xf numFmtId="0" fontId="45" fillId="7" borderId="15" xfId="0" applyFont="1" applyFill="1" applyBorder="1" applyAlignment="1">
      <alignment/>
    </xf>
    <xf numFmtId="0" fontId="45" fillId="7" borderId="16" xfId="0" applyFont="1" applyFill="1" applyBorder="1" applyAlignment="1">
      <alignment/>
    </xf>
    <xf numFmtId="0" fontId="45" fillId="7" borderId="17" xfId="0" applyFont="1" applyFill="1" applyBorder="1" applyAlignment="1">
      <alignment/>
    </xf>
    <xf numFmtId="0" fontId="45" fillId="7" borderId="18" xfId="0" applyFont="1" applyFill="1" applyBorder="1" applyAlignment="1">
      <alignment/>
    </xf>
    <xf numFmtId="0" fontId="45" fillId="7" borderId="19" xfId="0" applyFont="1" applyFill="1" applyBorder="1" applyAlignment="1">
      <alignment/>
    </xf>
    <xf numFmtId="0" fontId="45" fillId="7" borderId="20" xfId="0" applyFont="1" applyFill="1" applyBorder="1" applyAlignment="1">
      <alignment/>
    </xf>
    <xf numFmtId="0" fontId="45" fillId="7" borderId="21" xfId="0" applyFont="1" applyFill="1" applyBorder="1" applyAlignment="1">
      <alignment/>
    </xf>
    <xf numFmtId="1" fontId="45" fillId="0" borderId="20" xfId="0" applyNumberFormat="1" applyFont="1" applyFill="1" applyBorder="1" applyAlignment="1" applyProtection="1">
      <alignment horizontal="center"/>
      <protection locked="0"/>
    </xf>
    <xf numFmtId="0" fontId="45" fillId="7" borderId="20" xfId="0" applyFont="1" applyFill="1" applyBorder="1" applyAlignment="1">
      <alignment horizontal="center"/>
    </xf>
    <xf numFmtId="0" fontId="45" fillId="8" borderId="21" xfId="0" applyFont="1" applyFill="1" applyBorder="1" applyAlignment="1">
      <alignment horizontal="center"/>
    </xf>
    <xf numFmtId="0" fontId="45" fillId="7" borderId="15" xfId="0" applyFont="1" applyFill="1" applyBorder="1" applyAlignment="1">
      <alignment horizontal="center"/>
    </xf>
    <xf numFmtId="0" fontId="45" fillId="0" borderId="20" xfId="0" applyFont="1" applyFill="1" applyBorder="1" applyAlignment="1" applyProtection="1">
      <alignment horizontal="center"/>
      <protection locked="0"/>
    </xf>
    <xf numFmtId="0" fontId="45" fillId="7" borderId="22" xfId="0" applyFont="1" applyFill="1" applyBorder="1" applyAlignment="1">
      <alignment/>
    </xf>
    <xf numFmtId="0" fontId="45" fillId="7" borderId="23" xfId="0" applyFont="1" applyFill="1" applyBorder="1" applyAlignment="1">
      <alignment horizontal="center"/>
    </xf>
    <xf numFmtId="0" fontId="45" fillId="14" borderId="24" xfId="0" applyFont="1" applyFill="1" applyBorder="1" applyAlignment="1">
      <alignment horizontal="center"/>
    </xf>
    <xf numFmtId="0" fontId="45" fillId="7" borderId="25" xfId="0" applyFont="1" applyFill="1" applyBorder="1" applyAlignment="1">
      <alignment/>
    </xf>
    <xf numFmtId="0" fontId="45" fillId="8" borderId="26" xfId="0" applyFont="1" applyFill="1" applyBorder="1" applyAlignment="1">
      <alignment horizontal="center"/>
    </xf>
    <xf numFmtId="0" fontId="45" fillId="7" borderId="27" xfId="0" applyFont="1" applyFill="1" applyBorder="1" applyAlignment="1">
      <alignment/>
    </xf>
    <xf numFmtId="0" fontId="45" fillId="7" borderId="28" xfId="0" applyFont="1" applyFill="1" applyBorder="1" applyAlignment="1">
      <alignment horizontal="center"/>
    </xf>
    <xf numFmtId="0" fontId="45" fillId="14" borderId="29" xfId="0" applyFont="1" applyFill="1" applyBorder="1" applyAlignment="1">
      <alignment horizontal="center"/>
    </xf>
    <xf numFmtId="0" fontId="45" fillId="14" borderId="21" xfId="0" applyFont="1" applyFill="1" applyBorder="1" applyAlignment="1">
      <alignment horizontal="center"/>
    </xf>
    <xf numFmtId="0" fontId="45" fillId="7" borderId="28" xfId="0" applyFont="1" applyFill="1" applyBorder="1" applyAlignment="1">
      <alignment/>
    </xf>
    <xf numFmtId="0" fontId="45" fillId="33" borderId="30" xfId="0" applyFont="1" applyFill="1" applyBorder="1" applyAlignment="1">
      <alignment horizontal="center"/>
    </xf>
    <xf numFmtId="0" fontId="45" fillId="7" borderId="31" xfId="0" applyFont="1" applyFill="1" applyBorder="1" applyAlignment="1">
      <alignment/>
    </xf>
    <xf numFmtId="0" fontId="45" fillId="7" borderId="32" xfId="0" applyFont="1" applyFill="1" applyBorder="1" applyAlignment="1">
      <alignment/>
    </xf>
    <xf numFmtId="0" fontId="46" fillId="7" borderId="0" xfId="0" applyFont="1" applyFill="1" applyAlignment="1">
      <alignment horizontal="center" vertical="top"/>
    </xf>
    <xf numFmtId="0" fontId="0" fillId="7" borderId="0" xfId="0" applyFill="1" applyBorder="1" applyAlignment="1">
      <alignment horizontal="left" indent="1"/>
    </xf>
    <xf numFmtId="0" fontId="47" fillId="7" borderId="0" xfId="0" applyFont="1" applyFill="1" applyAlignment="1">
      <alignment vertical="top"/>
    </xf>
    <xf numFmtId="0" fontId="48" fillId="7" borderId="16" xfId="0" applyFont="1" applyFill="1" applyBorder="1" applyAlignment="1">
      <alignment/>
    </xf>
    <xf numFmtId="0" fontId="48" fillId="7" borderId="19" xfId="0" applyFont="1" applyFill="1" applyBorder="1" applyAlignment="1">
      <alignment/>
    </xf>
    <xf numFmtId="0" fontId="49" fillId="7" borderId="19" xfId="0" applyFont="1" applyFill="1" applyBorder="1" applyAlignment="1">
      <alignment/>
    </xf>
    <xf numFmtId="0" fontId="45" fillId="7" borderId="17" xfId="0" applyFont="1" applyFill="1" applyBorder="1" applyAlignment="1">
      <alignment horizontal="center"/>
    </xf>
    <xf numFmtId="0" fontId="45" fillId="7" borderId="18" xfId="0" applyFont="1" applyFill="1" applyBorder="1" applyAlignment="1">
      <alignment horizontal="center"/>
    </xf>
    <xf numFmtId="0" fontId="0" fillId="7" borderId="33" xfId="0" applyFill="1" applyBorder="1" applyAlignment="1">
      <alignment/>
    </xf>
    <xf numFmtId="0" fontId="49" fillId="7" borderId="17" xfId="0" applyFont="1" applyFill="1" applyBorder="1" applyAlignment="1">
      <alignment/>
    </xf>
    <xf numFmtId="0" fontId="45" fillId="7" borderId="15" xfId="0" applyFont="1" applyFill="1" applyBorder="1" applyAlignment="1">
      <alignment horizontal="left"/>
    </xf>
    <xf numFmtId="0" fontId="0" fillId="7" borderId="0" xfId="0" applyFill="1" applyBorder="1" applyAlignment="1" applyProtection="1">
      <alignment horizontal="center" vertical="top" wrapText="1"/>
      <protection/>
    </xf>
    <xf numFmtId="0" fontId="45" fillId="7" borderId="34" xfId="0" applyFont="1" applyFill="1" applyBorder="1" applyAlignment="1" applyProtection="1">
      <alignment/>
      <protection/>
    </xf>
    <xf numFmtId="0" fontId="45" fillId="7" borderId="15" xfId="0" applyFont="1" applyFill="1" applyBorder="1" applyAlignment="1" applyProtection="1">
      <alignment horizontal="center" wrapText="1"/>
      <protection/>
    </xf>
    <xf numFmtId="0" fontId="45" fillId="7" borderId="35" xfId="0" applyFont="1" applyFill="1" applyBorder="1" applyAlignment="1">
      <alignment wrapText="1"/>
    </xf>
    <xf numFmtId="0" fontId="45" fillId="7" borderId="36" xfId="0" applyFont="1" applyFill="1" applyBorder="1" applyAlignment="1">
      <alignment/>
    </xf>
    <xf numFmtId="0" fontId="45" fillId="7" borderId="37" xfId="0" applyFont="1" applyFill="1" applyBorder="1" applyAlignment="1">
      <alignment/>
    </xf>
    <xf numFmtId="0" fontId="45" fillId="0" borderId="21" xfId="0" applyFont="1" applyFill="1" applyBorder="1" applyAlignment="1" applyProtection="1">
      <alignment horizontal="center"/>
      <protection locked="0"/>
    </xf>
    <xf numFmtId="0" fontId="2" fillId="7" borderId="19" xfId="0" applyFont="1" applyFill="1" applyBorder="1" applyAlignment="1">
      <alignment wrapText="1"/>
    </xf>
    <xf numFmtId="0" fontId="0" fillId="0" borderId="0" xfId="0" applyFont="1" applyAlignment="1">
      <alignment/>
    </xf>
    <xf numFmtId="0" fontId="0" fillId="7" borderId="0" xfId="0" applyFont="1" applyFill="1" applyAlignment="1">
      <alignment/>
    </xf>
    <xf numFmtId="0" fontId="0" fillId="34" borderId="0" xfId="0" applyFont="1" applyFill="1" applyBorder="1" applyAlignment="1">
      <alignment/>
    </xf>
    <xf numFmtId="0" fontId="0" fillId="0" borderId="10" xfId="0" applyFont="1" applyBorder="1" applyAlignment="1">
      <alignment/>
    </xf>
    <xf numFmtId="0" fontId="0" fillId="0" borderId="38" xfId="0" applyFont="1" applyBorder="1" applyAlignment="1">
      <alignment/>
    </xf>
    <xf numFmtId="0" fontId="0" fillId="0" borderId="0"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0" xfId="0" applyFont="1" applyAlignment="1">
      <alignment horizontal="left"/>
    </xf>
    <xf numFmtId="0" fontId="0" fillId="35" borderId="12" xfId="0" applyFont="1" applyFill="1" applyBorder="1" applyAlignment="1">
      <alignment/>
    </xf>
    <xf numFmtId="0" fontId="0" fillId="0" borderId="11" xfId="0" applyFont="1" applyBorder="1" applyAlignment="1">
      <alignment/>
    </xf>
    <xf numFmtId="0" fontId="0" fillId="0" borderId="41" xfId="0" applyFont="1" applyBorder="1" applyAlignment="1">
      <alignment/>
    </xf>
    <xf numFmtId="0" fontId="0" fillId="0" borderId="0" xfId="0" applyFont="1" applyAlignment="1" applyProtection="1">
      <alignment/>
      <protection locked="0"/>
    </xf>
    <xf numFmtId="0" fontId="0" fillId="0" borderId="0" xfId="0" applyNumberFormat="1"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xf>
    <xf numFmtId="0" fontId="0" fillId="7" borderId="0" xfId="0" applyFont="1" applyFill="1" applyBorder="1" applyAlignment="1">
      <alignment/>
    </xf>
    <xf numFmtId="0" fontId="0" fillId="0" borderId="0" xfId="0" applyFont="1" applyAlignment="1">
      <alignment horizontal="left" indent="2"/>
    </xf>
    <xf numFmtId="0" fontId="50" fillId="0" borderId="0" xfId="0" applyFont="1" applyAlignment="1">
      <alignment/>
    </xf>
    <xf numFmtId="0" fontId="45" fillId="7" borderId="21" xfId="0" applyFont="1" applyFill="1" applyBorder="1" applyAlignment="1">
      <alignment horizontal="center"/>
    </xf>
    <xf numFmtId="0" fontId="45" fillId="33" borderId="21" xfId="0" applyFont="1" applyFill="1" applyBorder="1" applyAlignment="1">
      <alignment horizontal="center"/>
    </xf>
    <xf numFmtId="0" fontId="48" fillId="7" borderId="42" xfId="0" applyFont="1" applyFill="1" applyBorder="1" applyAlignment="1">
      <alignment horizontal="center"/>
    </xf>
    <xf numFmtId="0" fontId="48" fillId="7" borderId="43" xfId="0" applyFont="1" applyFill="1" applyBorder="1" applyAlignment="1">
      <alignment horizontal="center"/>
    </xf>
    <xf numFmtId="0" fontId="48" fillId="7" borderId="44" xfId="0" applyFont="1" applyFill="1" applyBorder="1" applyAlignment="1">
      <alignment horizontal="center"/>
    </xf>
    <xf numFmtId="0" fontId="51" fillId="0" borderId="45" xfId="0" applyFont="1" applyFill="1" applyBorder="1" applyAlignment="1" applyProtection="1">
      <alignment horizontal="left" vertical="top" wrapText="1"/>
      <protection locked="0"/>
    </xf>
    <xf numFmtId="0" fontId="51" fillId="0" borderId="46" xfId="0" applyFont="1" applyFill="1" applyBorder="1" applyAlignment="1" applyProtection="1">
      <alignment horizontal="left" vertical="top" wrapText="1"/>
      <protection locked="0"/>
    </xf>
    <xf numFmtId="0" fontId="51" fillId="0" borderId="47" xfId="0" applyFont="1" applyFill="1" applyBorder="1" applyAlignment="1" applyProtection="1">
      <alignment horizontal="left" vertical="top" wrapText="1"/>
      <protection locked="0"/>
    </xf>
    <xf numFmtId="0" fontId="51" fillId="0" borderId="48" xfId="0" applyFont="1" applyFill="1" applyBorder="1" applyAlignment="1" applyProtection="1">
      <alignment horizontal="left" vertical="top" wrapText="1"/>
      <protection locked="0"/>
    </xf>
    <xf numFmtId="0" fontId="51" fillId="0" borderId="49" xfId="0" applyFont="1" applyFill="1" applyBorder="1" applyAlignment="1" applyProtection="1">
      <alignment horizontal="left" vertical="top" wrapText="1"/>
      <protection locked="0"/>
    </xf>
    <xf numFmtId="0" fontId="51" fillId="0" borderId="50" xfId="0" applyFont="1" applyFill="1" applyBorder="1" applyAlignment="1" applyProtection="1">
      <alignment horizontal="left" vertical="top" wrapText="1"/>
      <protection locked="0"/>
    </xf>
    <xf numFmtId="0" fontId="0" fillId="0" borderId="51" xfId="0" applyFill="1" applyBorder="1" applyAlignment="1" applyProtection="1">
      <alignment horizontal="justify" vertical="top"/>
      <protection locked="0"/>
    </xf>
    <xf numFmtId="0" fontId="0" fillId="0" borderId="52" xfId="0" applyFill="1" applyBorder="1" applyAlignment="1" applyProtection="1">
      <alignment horizontal="justify" vertical="top"/>
      <protection locked="0"/>
    </xf>
    <xf numFmtId="0" fontId="0" fillId="0" borderId="13" xfId="0" applyFill="1" applyBorder="1" applyAlignment="1" applyProtection="1">
      <alignment horizontal="justify" vertical="top"/>
      <protection locked="0"/>
    </xf>
    <xf numFmtId="0" fontId="0" fillId="0" borderId="53" xfId="0" applyFill="1" applyBorder="1" applyAlignment="1" applyProtection="1">
      <alignment horizontal="justify" vertical="top"/>
      <protection locked="0"/>
    </xf>
    <xf numFmtId="0" fontId="0" fillId="0" borderId="11" xfId="0" applyFill="1" applyBorder="1" applyAlignment="1" applyProtection="1">
      <alignment horizontal="justify" vertical="top"/>
      <protection locked="0"/>
    </xf>
    <xf numFmtId="0" fontId="0" fillId="0" borderId="41" xfId="0" applyFill="1" applyBorder="1" applyAlignment="1" applyProtection="1">
      <alignment horizontal="justify" vertical="top"/>
      <protection locked="0"/>
    </xf>
    <xf numFmtId="0" fontId="0" fillId="7" borderId="0" xfId="0" applyFont="1" applyFill="1" applyBorder="1" applyAlignment="1">
      <alignment horizontal="left" wrapText="1"/>
    </xf>
    <xf numFmtId="0" fontId="51" fillId="0" borderId="45" xfId="0" applyFont="1" applyFill="1" applyBorder="1" applyAlignment="1" applyProtection="1">
      <alignment horizontal="left" vertical="top" wrapText="1" readingOrder="1"/>
      <protection locked="0"/>
    </xf>
    <xf numFmtId="0" fontId="51" fillId="0" borderId="54" xfId="0" applyFont="1" applyFill="1" applyBorder="1" applyAlignment="1" applyProtection="1">
      <alignment horizontal="left" vertical="top" wrapText="1" readingOrder="1"/>
      <protection locked="0"/>
    </xf>
    <xf numFmtId="0" fontId="51" fillId="0" borderId="48" xfId="0" applyFont="1" applyFill="1" applyBorder="1" applyAlignment="1" applyProtection="1">
      <alignment horizontal="left" vertical="top" wrapText="1" readingOrder="1"/>
      <protection locked="0"/>
    </xf>
    <xf numFmtId="0" fontId="51" fillId="0" borderId="55" xfId="0" applyFont="1" applyFill="1" applyBorder="1" applyAlignment="1" applyProtection="1">
      <alignment horizontal="left" vertical="top" wrapText="1" readingOrder="1"/>
      <protection locked="0"/>
    </xf>
    <xf numFmtId="0" fontId="51" fillId="7" borderId="33" xfId="0" applyFont="1" applyFill="1" applyBorder="1" applyAlignment="1">
      <alignment horizontal="center" wrapText="1"/>
    </xf>
    <xf numFmtId="0" fontId="45" fillId="7" borderId="46" xfId="0" applyFont="1" applyFill="1" applyBorder="1" applyAlignment="1">
      <alignment horizontal="left" vertical="top" wrapText="1"/>
    </xf>
    <xf numFmtId="0" fontId="45" fillId="7" borderId="11" xfId="0" applyFont="1" applyFill="1" applyBorder="1" applyAlignment="1">
      <alignment horizontal="justify" vertical="justify" wrapText="1"/>
    </xf>
    <xf numFmtId="0" fontId="45" fillId="7" borderId="56" xfId="0" applyFont="1" applyFill="1" applyBorder="1" applyAlignment="1">
      <alignment horizontal="justify" vertical="justify" wrapText="1"/>
    </xf>
    <xf numFmtId="0" fontId="51" fillId="0" borderId="46" xfId="0" applyFont="1" applyBorder="1" applyAlignment="1" applyProtection="1">
      <alignment horizontal="left" vertical="top"/>
      <protection locked="0"/>
    </xf>
    <xf numFmtId="0" fontId="51" fillId="0" borderId="47" xfId="0" applyFont="1" applyBorder="1" applyAlignment="1" applyProtection="1">
      <alignment horizontal="left" vertical="top"/>
      <protection locked="0"/>
    </xf>
    <xf numFmtId="0" fontId="51" fillId="0" borderId="48" xfId="0" applyFont="1" applyBorder="1" applyAlignment="1" applyProtection="1">
      <alignment horizontal="left" vertical="top"/>
      <protection locked="0"/>
    </xf>
    <xf numFmtId="0" fontId="51" fillId="0" borderId="49" xfId="0" applyFont="1" applyBorder="1" applyAlignment="1" applyProtection="1">
      <alignment horizontal="left" vertical="top"/>
      <protection locked="0"/>
    </xf>
    <xf numFmtId="0" fontId="51" fillId="0" borderId="50" xfId="0" applyFont="1" applyBorder="1" applyAlignment="1" applyProtection="1">
      <alignment horizontal="left" vertical="top"/>
      <protection locked="0"/>
    </xf>
    <xf numFmtId="0" fontId="0" fillId="0" borderId="40" xfId="0" applyFill="1" applyBorder="1" applyAlignment="1" applyProtection="1">
      <alignment horizontal="justify" vertical="top"/>
      <protection locked="0"/>
    </xf>
    <xf numFmtId="0" fontId="0" fillId="0" borderId="10" xfId="0" applyFill="1" applyBorder="1" applyAlignment="1" applyProtection="1">
      <alignment horizontal="justify" vertical="top"/>
      <protection locked="0"/>
    </xf>
    <xf numFmtId="0" fontId="0" fillId="0" borderId="38" xfId="0" applyFill="1" applyBorder="1" applyAlignment="1" applyProtection="1">
      <alignment horizontal="justify" vertical="top"/>
      <protection locked="0"/>
    </xf>
    <xf numFmtId="0" fontId="0" fillId="0" borderId="57" xfId="0" applyFill="1" applyBorder="1" applyAlignment="1" applyProtection="1">
      <alignment horizontal="justify" vertical="top"/>
      <protection locked="0"/>
    </xf>
    <xf numFmtId="0" fontId="0" fillId="0" borderId="0" xfId="0" applyFill="1" applyBorder="1" applyAlignment="1" applyProtection="1">
      <alignment horizontal="justify" vertical="top"/>
      <protection locked="0"/>
    </xf>
    <xf numFmtId="0" fontId="0" fillId="0" borderId="39" xfId="0" applyFill="1" applyBorder="1" applyAlignment="1" applyProtection="1">
      <alignment horizontal="justify" vertical="top"/>
      <protection locked="0"/>
    </xf>
    <xf numFmtId="0" fontId="37" fillId="7" borderId="48" xfId="53" applyFill="1" applyBorder="1" applyAlignment="1" applyProtection="1">
      <alignment horizontal="center"/>
      <protection/>
    </xf>
    <xf numFmtId="0" fontId="37" fillId="7" borderId="49" xfId="53" applyFill="1" applyBorder="1" applyAlignment="1" applyProtection="1">
      <alignment horizontal="center"/>
      <protection/>
    </xf>
    <xf numFmtId="0" fontId="37" fillId="7" borderId="55" xfId="53" applyFill="1" applyBorder="1" applyAlignment="1" applyProtection="1">
      <alignment horizontal="center"/>
      <protection/>
    </xf>
    <xf numFmtId="0" fontId="51" fillId="0" borderId="58" xfId="0" applyFont="1" applyFill="1" applyBorder="1" applyAlignment="1" applyProtection="1">
      <alignment horizontal="left" vertical="top" wrapText="1"/>
      <protection locked="0"/>
    </xf>
    <xf numFmtId="0" fontId="51" fillId="0" borderId="59" xfId="0" applyFont="1" applyFill="1" applyBorder="1" applyAlignment="1" applyProtection="1">
      <alignment horizontal="left" vertical="top" wrapText="1"/>
      <protection locked="0"/>
    </xf>
    <xf numFmtId="0" fontId="49" fillId="0" borderId="60" xfId="0" applyFont="1" applyFill="1" applyBorder="1" applyAlignment="1" applyProtection="1">
      <alignment vertical="top" wrapText="1"/>
      <protection locked="0"/>
    </xf>
    <xf numFmtId="0" fontId="49" fillId="0" borderId="61" xfId="0" applyFont="1" applyFill="1" applyBorder="1" applyAlignment="1" applyProtection="1">
      <alignment vertical="top" wrapText="1"/>
      <protection locked="0"/>
    </xf>
    <xf numFmtId="0" fontId="49" fillId="0" borderId="62" xfId="0" applyFont="1" applyFill="1" applyBorder="1" applyAlignment="1" applyProtection="1">
      <alignment vertical="top" wrapText="1"/>
      <protection locked="0"/>
    </xf>
    <xf numFmtId="0" fontId="0" fillId="0" borderId="0" xfId="0" applyFill="1" applyBorder="1" applyAlignment="1">
      <alignment horizontal="left" vertical="top" wrapText="1" indent="1"/>
    </xf>
    <xf numFmtId="0" fontId="51" fillId="33" borderId="51" xfId="0" applyFont="1" applyFill="1" applyBorder="1" applyAlignment="1" applyProtection="1">
      <alignment vertical="top" wrapText="1"/>
      <protection/>
    </xf>
    <xf numFmtId="0" fontId="51" fillId="33" borderId="52" xfId="0" applyFont="1" applyFill="1" applyBorder="1" applyAlignment="1" applyProtection="1">
      <alignment vertical="top" wrapText="1"/>
      <protection/>
    </xf>
    <xf numFmtId="0" fontId="51" fillId="33" borderId="13" xfId="0" applyFont="1" applyFill="1" applyBorder="1" applyAlignment="1" applyProtection="1">
      <alignment vertical="top" wrapText="1"/>
      <protection/>
    </xf>
    <xf numFmtId="0" fontId="51" fillId="0" borderId="58" xfId="0" applyFont="1" applyFill="1" applyBorder="1" applyAlignment="1" applyProtection="1">
      <alignment horizontal="left" wrapText="1"/>
      <protection locked="0"/>
    </xf>
    <xf numFmtId="0" fontId="51" fillId="0" borderId="59" xfId="0" applyFont="1" applyFill="1" applyBorder="1" applyAlignment="1" applyProtection="1">
      <alignment horizontal="left" wrapText="1"/>
      <protection locked="0"/>
    </xf>
    <xf numFmtId="0" fontId="51" fillId="0" borderId="63" xfId="0" applyFont="1" applyFill="1" applyBorder="1" applyAlignment="1" applyProtection="1">
      <alignment horizontal="left" wrapText="1"/>
      <protection locked="0"/>
    </xf>
    <xf numFmtId="0" fontId="45" fillId="7" borderId="46" xfId="0" applyFont="1" applyFill="1" applyBorder="1" applyAlignment="1">
      <alignment horizontal="left" wrapText="1"/>
    </xf>
    <xf numFmtId="0" fontId="45" fillId="7" borderId="31" xfId="0" applyFont="1" applyFill="1" applyBorder="1" applyAlignment="1">
      <alignment horizontal="left" wrapText="1"/>
    </xf>
    <xf numFmtId="0" fontId="49" fillId="7"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hso.emory.edu/programs/radiation/radiation-protocol.html" TargetMode="Externa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W81"/>
  <sheetViews>
    <sheetView showGridLines="0" tabSelected="1" zoomScaleSheetLayoutView="110" zoomScalePageLayoutView="70" workbookViewId="0" topLeftCell="A1">
      <selection activeCell="B41" sqref="B41:E42"/>
    </sheetView>
  </sheetViews>
  <sheetFormatPr defaultColWidth="9.140625" defaultRowHeight="15"/>
  <cols>
    <col min="1" max="1" width="24.421875" style="0" customWidth="1"/>
    <col min="3" max="3" width="11.57421875" style="0" bestFit="1" customWidth="1"/>
    <col min="4" max="4" width="11.00390625" style="0" customWidth="1"/>
    <col min="6" max="6" width="8.28125" style="0" customWidth="1"/>
    <col min="7" max="7" width="24.421875" style="0" customWidth="1"/>
    <col min="8" max="9" width="10.421875" style="0" bestFit="1" customWidth="1"/>
    <col min="10" max="10" width="10.28125" style="0" customWidth="1"/>
    <col min="11" max="11" width="10.7109375" style="0" customWidth="1"/>
    <col min="12" max="12" width="9.140625" style="0" customWidth="1"/>
    <col min="13" max="13" width="9.140625" style="0" hidden="1" customWidth="1"/>
    <col min="14" max="14" width="52.28125" style="66" hidden="1" customWidth="1"/>
    <col min="15" max="15" width="88.140625" style="66" hidden="1" customWidth="1"/>
    <col min="16" max="19" width="9.140625" style="66" hidden="1" customWidth="1"/>
    <col min="20" max="20" width="9.140625" style="66" customWidth="1"/>
    <col min="21" max="28" width="9.140625" style="71" customWidth="1"/>
    <col min="29" max="49" width="9.140625" style="66" customWidth="1"/>
  </cols>
  <sheetData>
    <row r="1" spans="1:29" ht="35.25" customHeight="1" thickBot="1">
      <c r="A1" s="6"/>
      <c r="B1" s="6"/>
      <c r="C1" s="6"/>
      <c r="D1" s="6"/>
      <c r="E1" s="47"/>
      <c r="F1" s="47" t="s">
        <v>74</v>
      </c>
      <c r="G1" s="47"/>
      <c r="H1" s="6"/>
      <c r="I1" s="6"/>
      <c r="J1" s="6"/>
      <c r="K1" s="6"/>
      <c r="L1" s="6"/>
      <c r="T1" s="67"/>
      <c r="U1" s="68"/>
      <c r="V1" s="68"/>
      <c r="W1" s="68"/>
      <c r="X1" s="68"/>
      <c r="Y1" s="68"/>
      <c r="Z1" s="68"/>
      <c r="AA1" s="68"/>
      <c r="AB1" s="68"/>
      <c r="AC1" s="68"/>
    </row>
    <row r="2" spans="1:29" ht="15.75" thickBot="1">
      <c r="A2" s="7" t="s">
        <v>45</v>
      </c>
      <c r="B2" s="97"/>
      <c r="C2" s="98"/>
      <c r="D2" s="98"/>
      <c r="E2" s="99"/>
      <c r="F2" s="6"/>
      <c r="G2" s="7" t="s">
        <v>48</v>
      </c>
      <c r="H2" s="97"/>
      <c r="I2" s="98"/>
      <c r="J2" s="98"/>
      <c r="K2" s="99"/>
      <c r="L2" s="6"/>
      <c r="T2" s="67"/>
      <c r="U2" s="68"/>
      <c r="V2" s="68"/>
      <c r="W2" s="68"/>
      <c r="X2" s="68"/>
      <c r="Y2" s="68"/>
      <c r="Z2" s="68"/>
      <c r="AA2" s="68"/>
      <c r="AB2" s="68"/>
      <c r="AC2" s="68"/>
    </row>
    <row r="3" spans="1:29" ht="15.75" thickBot="1">
      <c r="A3" s="7" t="s">
        <v>46</v>
      </c>
      <c r="B3" s="100"/>
      <c r="C3" s="101"/>
      <c r="D3" s="101"/>
      <c r="E3" s="102"/>
      <c r="F3" s="6"/>
      <c r="G3" s="7" t="s">
        <v>49</v>
      </c>
      <c r="H3" s="97"/>
      <c r="I3" s="98"/>
      <c r="J3" s="98"/>
      <c r="K3" s="99"/>
      <c r="L3" s="6"/>
      <c r="T3" s="67"/>
      <c r="U3" s="68"/>
      <c r="V3" s="68"/>
      <c r="W3" s="68"/>
      <c r="X3" s="68"/>
      <c r="Y3" s="68"/>
      <c r="Z3" s="68"/>
      <c r="AA3" s="68"/>
      <c r="AB3" s="68"/>
      <c r="AC3" s="68"/>
    </row>
    <row r="4" spans="1:29" ht="15.75" thickBot="1">
      <c r="A4" s="7"/>
      <c r="B4" s="6"/>
      <c r="C4" s="6"/>
      <c r="D4" s="6"/>
      <c r="E4" s="6"/>
      <c r="F4" s="6"/>
      <c r="G4" s="6"/>
      <c r="H4" s="6"/>
      <c r="I4" s="6"/>
      <c r="J4" s="6"/>
      <c r="K4" s="6"/>
      <c r="L4" s="6"/>
      <c r="T4" s="67"/>
      <c r="U4" s="68" t="s">
        <v>75</v>
      </c>
      <c r="V4" s="68"/>
      <c r="W4" s="68"/>
      <c r="X4" s="68"/>
      <c r="Y4" s="68"/>
      <c r="Z4" s="68"/>
      <c r="AA4" s="68"/>
      <c r="AB4" s="68"/>
      <c r="AC4" s="68"/>
    </row>
    <row r="5" spans="1:29" ht="15">
      <c r="A5" s="7" t="s">
        <v>47</v>
      </c>
      <c r="B5" s="117"/>
      <c r="C5" s="118"/>
      <c r="D5" s="118"/>
      <c r="E5" s="118"/>
      <c r="F5" s="118"/>
      <c r="G5" s="118"/>
      <c r="H5" s="118"/>
      <c r="I5" s="118"/>
      <c r="J5" s="118"/>
      <c r="K5" s="119"/>
      <c r="L5" s="6"/>
      <c r="R5" s="66" t="s">
        <v>60</v>
      </c>
      <c r="T5" s="67"/>
      <c r="U5" s="68" t="s">
        <v>109</v>
      </c>
      <c r="V5" s="68"/>
      <c r="W5" s="68"/>
      <c r="X5" s="68"/>
      <c r="Y5" s="68"/>
      <c r="Z5" s="68"/>
      <c r="AA5" s="68"/>
      <c r="AB5" s="68"/>
      <c r="AC5" s="68"/>
    </row>
    <row r="6" spans="1:29" ht="15">
      <c r="A6" s="6"/>
      <c r="B6" s="120"/>
      <c r="C6" s="121"/>
      <c r="D6" s="121"/>
      <c r="E6" s="121"/>
      <c r="F6" s="121"/>
      <c r="G6" s="121"/>
      <c r="H6" s="121"/>
      <c r="I6" s="121"/>
      <c r="J6" s="121"/>
      <c r="K6" s="122"/>
      <c r="L6" s="10"/>
      <c r="R6" s="66">
        <f>D20+D40</f>
        <v>0</v>
      </c>
      <c r="S6" s="66">
        <f>J20+J40</f>
        <v>0</v>
      </c>
      <c r="T6" s="67"/>
      <c r="U6" s="68" t="s">
        <v>76</v>
      </c>
      <c r="V6" s="68"/>
      <c r="W6" s="68"/>
      <c r="X6" s="68"/>
      <c r="Y6" s="68"/>
      <c r="Z6" s="68"/>
      <c r="AA6" s="68"/>
      <c r="AB6" s="68"/>
      <c r="AC6" s="68"/>
    </row>
    <row r="7" spans="1:29" ht="15.75" thickBot="1">
      <c r="A7" s="6"/>
      <c r="B7" s="100"/>
      <c r="C7" s="101"/>
      <c r="D7" s="101"/>
      <c r="E7" s="101"/>
      <c r="F7" s="101"/>
      <c r="G7" s="101"/>
      <c r="H7" s="101"/>
      <c r="I7" s="101"/>
      <c r="J7" s="101"/>
      <c r="K7" s="102"/>
      <c r="L7" s="8"/>
      <c r="T7" s="67"/>
      <c r="U7" s="68" t="s">
        <v>79</v>
      </c>
      <c r="V7" s="68"/>
      <c r="W7" s="68"/>
      <c r="X7" s="68"/>
      <c r="Y7" s="68"/>
      <c r="Z7" s="68"/>
      <c r="AA7" s="68"/>
      <c r="AB7" s="68"/>
      <c r="AC7" s="68"/>
    </row>
    <row r="8" spans="1:29" ht="20.25" customHeight="1" thickBot="1">
      <c r="A8" s="16"/>
      <c r="B8" s="17"/>
      <c r="C8" s="123" t="s">
        <v>96</v>
      </c>
      <c r="D8" s="124"/>
      <c r="E8" s="124"/>
      <c r="F8" s="124"/>
      <c r="G8" s="124"/>
      <c r="H8" s="125"/>
      <c r="I8" s="17"/>
      <c r="J8" s="17"/>
      <c r="K8" s="17"/>
      <c r="L8" s="18"/>
      <c r="T8" s="67"/>
      <c r="U8" s="68" t="s">
        <v>80</v>
      </c>
      <c r="V8" s="68"/>
      <c r="W8" s="68"/>
      <c r="X8" s="68"/>
      <c r="Y8" s="68"/>
      <c r="Z8" s="68"/>
      <c r="AA8" s="68"/>
      <c r="AB8" s="68"/>
      <c r="AC8" s="68"/>
    </row>
    <row r="9" spans="1:29" ht="12.75" customHeight="1">
      <c r="A9" s="16"/>
      <c r="B9" s="17"/>
      <c r="C9" s="17"/>
      <c r="D9" s="17"/>
      <c r="E9" s="17"/>
      <c r="F9" s="17"/>
      <c r="G9" s="17"/>
      <c r="H9" s="17"/>
      <c r="I9" s="17"/>
      <c r="J9" s="17"/>
      <c r="K9" s="17"/>
      <c r="L9" s="18"/>
      <c r="M9" s="1" t="s">
        <v>4</v>
      </c>
      <c r="N9" s="69"/>
      <c r="O9" s="69"/>
      <c r="P9" s="70"/>
      <c r="R9" s="66" t="s">
        <v>52</v>
      </c>
      <c r="T9" s="67"/>
      <c r="U9" s="68" t="s">
        <v>81</v>
      </c>
      <c r="V9" s="68"/>
      <c r="W9" s="68"/>
      <c r="X9" s="68"/>
      <c r="Y9" s="68"/>
      <c r="Z9" s="68"/>
      <c r="AA9" s="68"/>
      <c r="AB9" s="68"/>
      <c r="AC9" s="68"/>
    </row>
    <row r="10" spans="1:29" ht="27" customHeight="1" thickBot="1">
      <c r="A10" s="16"/>
      <c r="B10" s="16"/>
      <c r="C10" s="16"/>
      <c r="D10" s="16"/>
      <c r="E10" s="16"/>
      <c r="F10" s="16"/>
      <c r="G10" s="16"/>
      <c r="H10" s="16"/>
      <c r="I10" s="16"/>
      <c r="J10" s="16"/>
      <c r="K10" s="16"/>
      <c r="L10" s="18"/>
      <c r="M10" s="2"/>
      <c r="N10" s="71">
        <v>0</v>
      </c>
      <c r="O10" s="71" t="s">
        <v>6</v>
      </c>
      <c r="P10" s="72"/>
      <c r="R10" s="66" t="s">
        <v>53</v>
      </c>
      <c r="T10" s="67"/>
      <c r="U10" s="68"/>
      <c r="V10" s="68"/>
      <c r="W10" s="68"/>
      <c r="X10" s="68"/>
      <c r="Y10" s="68"/>
      <c r="Z10" s="68"/>
      <c r="AA10" s="68"/>
      <c r="AB10" s="68"/>
      <c r="AC10" s="68"/>
    </row>
    <row r="11" spans="1:29" ht="20.25" thickBot="1" thickTop="1">
      <c r="A11" s="88" t="s">
        <v>78</v>
      </c>
      <c r="B11" s="89"/>
      <c r="C11" s="89"/>
      <c r="D11" s="89"/>
      <c r="E11" s="90"/>
      <c r="F11" s="19"/>
      <c r="G11" s="88" t="s">
        <v>77</v>
      </c>
      <c r="H11" s="89"/>
      <c r="I11" s="89"/>
      <c r="J11" s="89"/>
      <c r="K11" s="90"/>
      <c r="L11" s="8"/>
      <c r="M11" s="2">
        <f>IF((SUM(D15:D19)+SUM(J15:J19))&gt;0,1,0)</f>
        <v>0</v>
      </c>
      <c r="N11" s="71">
        <v>1</v>
      </c>
      <c r="O11" s="73" t="s">
        <v>4</v>
      </c>
      <c r="P11" s="72"/>
      <c r="R11" s="66" t="s">
        <v>54</v>
      </c>
      <c r="T11" s="67"/>
      <c r="U11" s="68"/>
      <c r="V11" s="68"/>
      <c r="W11" s="68"/>
      <c r="X11" s="68"/>
      <c r="Y11" s="68"/>
      <c r="Z11" s="68"/>
      <c r="AA11" s="68"/>
      <c r="AB11" s="68"/>
      <c r="AC11" s="68"/>
    </row>
    <row r="12" spans="1:29" ht="19.5" thickBot="1">
      <c r="A12" s="20"/>
      <c r="B12" s="21" t="s">
        <v>98</v>
      </c>
      <c r="C12" s="21"/>
      <c r="D12" s="21"/>
      <c r="E12" s="22"/>
      <c r="F12" s="19"/>
      <c r="G12" s="20"/>
      <c r="H12" s="21" t="s">
        <v>98</v>
      </c>
      <c r="I12" s="21"/>
      <c r="J12" s="21"/>
      <c r="K12" s="22"/>
      <c r="L12" s="8"/>
      <c r="M12" s="2">
        <f>IF((D20+J20)&gt;0,5,0)</f>
        <v>0</v>
      </c>
      <c r="N12" s="71">
        <v>5</v>
      </c>
      <c r="O12" s="73" t="s">
        <v>19</v>
      </c>
      <c r="P12" s="72"/>
      <c r="T12" s="67"/>
      <c r="U12" s="68"/>
      <c r="V12" s="68"/>
      <c r="W12" s="68"/>
      <c r="X12" s="68"/>
      <c r="Y12" s="68"/>
      <c r="Z12" s="68"/>
      <c r="AA12" s="68"/>
      <c r="AB12" s="68"/>
      <c r="AC12" s="68"/>
    </row>
    <row r="13" spans="1:29" ht="19.5" thickBot="1">
      <c r="A13" s="23" t="s">
        <v>1</v>
      </c>
      <c r="B13" s="53" t="s">
        <v>0</v>
      </c>
      <c r="C13" s="24" t="s">
        <v>2</v>
      </c>
      <c r="D13" s="25" t="s">
        <v>3</v>
      </c>
      <c r="E13" s="22"/>
      <c r="F13" s="19"/>
      <c r="G13" s="23" t="s">
        <v>1</v>
      </c>
      <c r="H13" s="53" t="s">
        <v>0</v>
      </c>
      <c r="I13" s="24" t="s">
        <v>2</v>
      </c>
      <c r="J13" s="25" t="s">
        <v>3</v>
      </c>
      <c r="K13" s="22"/>
      <c r="L13" s="8"/>
      <c r="M13" s="2">
        <f>IF((E28+K28)&gt;0,7,0)</f>
        <v>0</v>
      </c>
      <c r="N13" s="71">
        <v>6</v>
      </c>
      <c r="O13" s="73" t="s">
        <v>20</v>
      </c>
      <c r="P13" s="72"/>
      <c r="T13" s="67"/>
      <c r="U13" s="68"/>
      <c r="V13" s="68"/>
      <c r="W13" s="68"/>
      <c r="X13" s="68"/>
      <c r="Y13" s="68"/>
      <c r="Z13" s="68"/>
      <c r="AA13" s="68"/>
      <c r="AB13" s="68"/>
      <c r="AC13" s="68"/>
    </row>
    <row r="14" spans="1:29" ht="19.5" thickBot="1">
      <c r="A14" s="51" t="s">
        <v>93</v>
      </c>
      <c r="B14" s="27"/>
      <c r="C14" s="27"/>
      <c r="D14" s="28"/>
      <c r="E14" s="22"/>
      <c r="F14" s="19"/>
      <c r="G14" s="51" t="s">
        <v>93</v>
      </c>
      <c r="H14" s="27"/>
      <c r="I14" s="27"/>
      <c r="J14" s="28"/>
      <c r="K14" s="22"/>
      <c r="L14" s="8"/>
      <c r="M14" s="2">
        <f>IF((D39+J39)&gt;0,15,0)</f>
        <v>0</v>
      </c>
      <c r="N14" s="71">
        <v>7</v>
      </c>
      <c r="O14" s="73" t="s">
        <v>18</v>
      </c>
      <c r="P14" s="72"/>
      <c r="R14" s="4" t="str">
        <f>IF((R6+S6=0)," ",(IF(AND(R6&gt;0,S6&gt;0),R11,IF(R6&gt;0,R9,R10))))</f>
        <v> </v>
      </c>
      <c r="T14" s="67"/>
      <c r="U14" s="68"/>
      <c r="V14" s="68"/>
      <c r="W14" s="68"/>
      <c r="X14" s="68"/>
      <c r="Y14" s="68"/>
      <c r="Z14" s="68"/>
      <c r="AA14" s="68"/>
      <c r="AB14" s="68"/>
      <c r="AC14" s="68"/>
    </row>
    <row r="15" spans="1:29" ht="19.5" thickBot="1">
      <c r="A15" s="26" t="s">
        <v>61</v>
      </c>
      <c r="B15" s="29">
        <v>0</v>
      </c>
      <c r="C15" s="30">
        <v>0.04</v>
      </c>
      <c r="D15" s="31">
        <f aca="true" t="shared" si="0" ref="D15:D20">B15*C15</f>
        <v>0</v>
      </c>
      <c r="E15" s="32"/>
      <c r="F15" s="19"/>
      <c r="G15" s="26" t="s">
        <v>61</v>
      </c>
      <c r="H15" s="33">
        <v>0</v>
      </c>
      <c r="I15" s="30">
        <v>0.04</v>
      </c>
      <c r="J15" s="31">
        <f aca="true" t="shared" si="1" ref="J15:J20">H15*I15</f>
        <v>0</v>
      </c>
      <c r="K15" s="22"/>
      <c r="L15" s="8"/>
      <c r="M15" s="5">
        <f>SUM(M11:M14)</f>
        <v>0</v>
      </c>
      <c r="N15" s="71">
        <v>8</v>
      </c>
      <c r="O15" s="73" t="s">
        <v>21</v>
      </c>
      <c r="P15" s="72"/>
      <c r="T15" s="67"/>
      <c r="U15" s="68"/>
      <c r="V15" s="68"/>
      <c r="W15" s="68"/>
      <c r="X15" s="68"/>
      <c r="Y15" s="68"/>
      <c r="Z15" s="68"/>
      <c r="AA15" s="68"/>
      <c r="AB15" s="68"/>
      <c r="AC15" s="68"/>
    </row>
    <row r="16" spans="1:29" ht="19.5" thickBot="1">
      <c r="A16" s="26" t="s">
        <v>73</v>
      </c>
      <c r="B16" s="29">
        <v>0</v>
      </c>
      <c r="C16" s="30">
        <v>0.01</v>
      </c>
      <c r="D16" s="31">
        <f t="shared" si="0"/>
        <v>0</v>
      </c>
      <c r="E16" s="32"/>
      <c r="F16" s="19"/>
      <c r="G16" s="26" t="s">
        <v>73</v>
      </c>
      <c r="H16" s="33">
        <v>0</v>
      </c>
      <c r="I16" s="30">
        <v>0.01</v>
      </c>
      <c r="J16" s="31">
        <f t="shared" si="1"/>
        <v>0</v>
      </c>
      <c r="K16" s="22"/>
      <c r="L16" s="8"/>
      <c r="M16" s="2"/>
      <c r="N16" s="71">
        <v>12</v>
      </c>
      <c r="O16" s="73" t="s">
        <v>22</v>
      </c>
      <c r="P16" s="72"/>
      <c r="T16" s="67"/>
      <c r="U16" s="68"/>
      <c r="V16" s="68"/>
      <c r="W16" s="68"/>
      <c r="X16" s="68"/>
      <c r="Y16" s="68"/>
      <c r="Z16" s="68"/>
      <c r="AA16" s="68"/>
      <c r="AB16" s="68"/>
      <c r="AC16" s="68"/>
    </row>
    <row r="17" spans="1:29" ht="19.5" thickBot="1">
      <c r="A17" s="26" t="s">
        <v>7</v>
      </c>
      <c r="B17" s="29">
        <v>0</v>
      </c>
      <c r="C17" s="30">
        <v>0.1</v>
      </c>
      <c r="D17" s="31">
        <f t="shared" si="0"/>
        <v>0</v>
      </c>
      <c r="E17" s="32"/>
      <c r="F17" s="19"/>
      <c r="G17" s="26" t="s">
        <v>7</v>
      </c>
      <c r="H17" s="33">
        <v>0</v>
      </c>
      <c r="I17" s="30">
        <v>0.1</v>
      </c>
      <c r="J17" s="31">
        <f t="shared" si="1"/>
        <v>0</v>
      </c>
      <c r="K17" s="22"/>
      <c r="L17" s="8"/>
      <c r="M17" s="2"/>
      <c r="N17" s="71">
        <v>13</v>
      </c>
      <c r="O17" s="73" t="s">
        <v>25</v>
      </c>
      <c r="P17" s="72"/>
      <c r="R17" s="74" t="s">
        <v>55</v>
      </c>
      <c r="T17" s="67"/>
      <c r="U17" s="68"/>
      <c r="V17" s="68"/>
      <c r="W17" s="68"/>
      <c r="X17" s="68"/>
      <c r="Y17" s="68"/>
      <c r="Z17" s="68"/>
      <c r="AA17" s="68"/>
      <c r="AB17" s="68"/>
      <c r="AC17" s="68"/>
    </row>
    <row r="18" spans="1:29" ht="19.5" thickBot="1">
      <c r="A18" s="26" t="s">
        <v>8</v>
      </c>
      <c r="B18" s="29">
        <v>0</v>
      </c>
      <c r="C18" s="30">
        <v>0.001</v>
      </c>
      <c r="D18" s="31">
        <f t="shared" si="0"/>
        <v>0</v>
      </c>
      <c r="E18" s="32"/>
      <c r="F18" s="19"/>
      <c r="G18" s="26" t="s">
        <v>8</v>
      </c>
      <c r="H18" s="33">
        <v>0</v>
      </c>
      <c r="I18" s="30">
        <v>0.001</v>
      </c>
      <c r="J18" s="31">
        <f t="shared" si="1"/>
        <v>0</v>
      </c>
      <c r="K18" s="22"/>
      <c r="L18" s="8"/>
      <c r="M18" s="2"/>
      <c r="N18" s="71">
        <v>15</v>
      </c>
      <c r="O18" s="73" t="s">
        <v>17</v>
      </c>
      <c r="P18" s="72"/>
      <c r="R18" s="74" t="s">
        <v>58</v>
      </c>
      <c r="T18" s="67"/>
      <c r="U18" s="68"/>
      <c r="V18" s="68"/>
      <c r="W18" s="68"/>
      <c r="X18" s="68"/>
      <c r="Y18" s="68"/>
      <c r="Z18" s="68"/>
      <c r="AA18" s="68"/>
      <c r="AB18" s="68"/>
      <c r="AC18" s="68"/>
    </row>
    <row r="19" spans="1:29" ht="18.75" customHeight="1" thickBot="1">
      <c r="A19" s="26" t="s">
        <v>9</v>
      </c>
      <c r="B19" s="29">
        <v>0</v>
      </c>
      <c r="C19" s="30">
        <v>0.1</v>
      </c>
      <c r="D19" s="31">
        <f t="shared" si="0"/>
        <v>0</v>
      </c>
      <c r="E19" s="32"/>
      <c r="F19" s="19"/>
      <c r="G19" s="26" t="s">
        <v>9</v>
      </c>
      <c r="H19" s="33">
        <v>0</v>
      </c>
      <c r="I19" s="30">
        <v>0.1</v>
      </c>
      <c r="J19" s="31">
        <f t="shared" si="1"/>
        <v>0</v>
      </c>
      <c r="K19" s="22"/>
      <c r="L19" s="10"/>
      <c r="M19" s="2"/>
      <c r="N19" s="71">
        <v>16</v>
      </c>
      <c r="O19" s="73" t="s">
        <v>57</v>
      </c>
      <c r="P19" s="72"/>
      <c r="R19" s="84" t="s">
        <v>59</v>
      </c>
      <c r="T19" s="67"/>
      <c r="U19" s="68"/>
      <c r="V19" s="68"/>
      <c r="W19" s="68"/>
      <c r="X19" s="68"/>
      <c r="Y19" s="68"/>
      <c r="Z19" s="68"/>
      <c r="AA19" s="68"/>
      <c r="AB19" s="68"/>
      <c r="AC19" s="68"/>
    </row>
    <row r="20" spans="1:29" ht="19.5" thickBot="1">
      <c r="A20" s="65" t="s">
        <v>103</v>
      </c>
      <c r="B20" s="29">
        <v>0</v>
      </c>
      <c r="C20" s="30">
        <v>1</v>
      </c>
      <c r="D20" s="31">
        <f t="shared" si="0"/>
        <v>0</v>
      </c>
      <c r="E20" s="32"/>
      <c r="F20" s="19"/>
      <c r="G20" s="65" t="s">
        <v>103</v>
      </c>
      <c r="H20" s="33">
        <v>0</v>
      </c>
      <c r="I20" s="30">
        <v>1</v>
      </c>
      <c r="J20" s="31">
        <f t="shared" si="1"/>
        <v>0</v>
      </c>
      <c r="K20" s="22"/>
      <c r="L20" s="10"/>
      <c r="M20" s="2"/>
      <c r="N20" s="71">
        <v>20</v>
      </c>
      <c r="O20" s="73" t="s">
        <v>23</v>
      </c>
      <c r="P20" s="72"/>
      <c r="R20" s="74" t="str">
        <f>R36&amp;R35&amp;R37</f>
        <v>The radiation dose estimate that you will receive is equal to or less than the radiation exposure allowed to be received by a radiation worker for  0 years.  The principal risk associated with a radiation dose is the possibility of developing a radiation-induced cancer later in life.  Although the risk from radiation is cumulative it is not expected to adversely affect your condition or treatment.  The Emory University Radiation Safety Committee has reviewed and approved the use of radiation in this research study.</v>
      </c>
      <c r="T20" s="67"/>
      <c r="U20" s="68"/>
      <c r="V20" s="68"/>
      <c r="W20" s="68"/>
      <c r="X20" s="68"/>
      <c r="Y20" s="68"/>
      <c r="Z20" s="68"/>
      <c r="AA20" s="68"/>
      <c r="AB20" s="68"/>
      <c r="AC20" s="68"/>
    </row>
    <row r="21" spans="1:29" ht="19.5" thickBot="1">
      <c r="A21" s="34" t="s">
        <v>94</v>
      </c>
      <c r="B21" s="35"/>
      <c r="C21" s="35"/>
      <c r="D21" s="36">
        <f>SUM(D15:D20)</f>
        <v>0</v>
      </c>
      <c r="E21" s="32"/>
      <c r="F21" s="19"/>
      <c r="G21" s="34" t="s">
        <v>94</v>
      </c>
      <c r="H21" s="35"/>
      <c r="I21" s="35"/>
      <c r="J21" s="36">
        <f>SUM(J15:J20)</f>
        <v>0</v>
      </c>
      <c r="K21" s="22"/>
      <c r="L21" s="10"/>
      <c r="M21" s="2"/>
      <c r="N21" s="71">
        <v>21</v>
      </c>
      <c r="O21" s="73" t="s">
        <v>26</v>
      </c>
      <c r="P21" s="72"/>
      <c r="Q21" s="66" t="s">
        <v>51</v>
      </c>
      <c r="R21" s="4" t="str">
        <f>IF(AND((D20+J20=0),(D40+J40&lt;N34)),R17,IF(AND((D20+J20&gt;0),(D40+J40&lt;N34),(N33=FALSE)),R19,(IF(AND(((D40+J40)&lt;N35),(N33=TRUE)),R18,IF(((D40+J40)&lt;N35),R19,R20)))))</f>
        <v> The estimated radiation dose that you will receive is equal to or less than the natural environmental radiation the average person receives in the United States annually.  The principal risk associated with a radiation dose is the possibility of developing a radiation-induced cancer later in life.  The risk for radiation-induced cancer from this study is negligible.</v>
      </c>
      <c r="T21" s="67"/>
      <c r="U21" s="68"/>
      <c r="V21" s="68"/>
      <c r="W21" s="68"/>
      <c r="X21" s="68"/>
      <c r="Y21" s="68"/>
      <c r="Z21" s="68"/>
      <c r="AA21" s="68"/>
      <c r="AB21" s="68"/>
      <c r="AC21" s="68"/>
    </row>
    <row r="22" spans="1:29" ht="19.5" thickBot="1">
      <c r="A22" s="20"/>
      <c r="B22" s="21"/>
      <c r="C22" s="21"/>
      <c r="D22" s="21"/>
      <c r="E22" s="22"/>
      <c r="F22" s="19"/>
      <c r="G22" s="20" t="s">
        <v>44</v>
      </c>
      <c r="H22" s="110"/>
      <c r="I22" s="110"/>
      <c r="J22" s="110"/>
      <c r="K22" s="111"/>
      <c r="L22" s="10"/>
      <c r="M22" s="2"/>
      <c r="N22" s="71">
        <v>22</v>
      </c>
      <c r="O22" s="73" t="s">
        <v>24</v>
      </c>
      <c r="P22" s="72"/>
      <c r="T22" s="67"/>
      <c r="U22" s="68"/>
      <c r="V22" s="68"/>
      <c r="W22" s="68"/>
      <c r="X22" s="68"/>
      <c r="Y22" s="68"/>
      <c r="Z22" s="68"/>
      <c r="AA22" s="68"/>
      <c r="AB22" s="68"/>
      <c r="AC22" s="68"/>
    </row>
    <row r="23" spans="1:29" ht="19.5" thickBot="1">
      <c r="A23" s="50" t="s">
        <v>85</v>
      </c>
      <c r="B23" s="53" t="s">
        <v>0</v>
      </c>
      <c r="C23" s="24" t="s">
        <v>39</v>
      </c>
      <c r="D23" s="56" t="s">
        <v>40</v>
      </c>
      <c r="E23" s="37" t="s">
        <v>41</v>
      </c>
      <c r="F23" s="19"/>
      <c r="G23" s="50" t="s">
        <v>85</v>
      </c>
      <c r="H23" s="53" t="s">
        <v>0</v>
      </c>
      <c r="I23" s="24" t="s">
        <v>39</v>
      </c>
      <c r="J23" s="56" t="s">
        <v>40</v>
      </c>
      <c r="K23" s="37" t="s">
        <v>41</v>
      </c>
      <c r="L23" s="10"/>
      <c r="M23" s="2"/>
      <c r="N23" s="71">
        <v>23</v>
      </c>
      <c r="O23" s="73" t="s">
        <v>27</v>
      </c>
      <c r="P23" s="72"/>
      <c r="R23" s="66" t="str">
        <f>IF(AND((D20=0),(J20=0))," ",R26)</f>
        <v> </v>
      </c>
      <c r="T23" s="67"/>
      <c r="U23" s="68"/>
      <c r="V23" s="68"/>
      <c r="W23" s="68"/>
      <c r="X23" s="68"/>
      <c r="Y23" s="68"/>
      <c r="Z23" s="68"/>
      <c r="AA23" s="68"/>
      <c r="AB23" s="68"/>
      <c r="AC23" s="68"/>
    </row>
    <row r="24" spans="1:29" ht="19.5" thickBot="1">
      <c r="A24" s="26" t="s">
        <v>100</v>
      </c>
      <c r="B24" s="33">
        <v>0</v>
      </c>
      <c r="C24" s="33">
        <v>1</v>
      </c>
      <c r="D24" s="30">
        <v>2.7</v>
      </c>
      <c r="E24" s="38">
        <f>D24*B24*C24</f>
        <v>0</v>
      </c>
      <c r="F24" s="19"/>
      <c r="G24" s="26" t="s">
        <v>100</v>
      </c>
      <c r="H24" s="33">
        <v>0</v>
      </c>
      <c r="I24" s="33">
        <v>1</v>
      </c>
      <c r="J24" s="30">
        <v>2.7</v>
      </c>
      <c r="K24" s="38">
        <f>J24*H24*I24</f>
        <v>0</v>
      </c>
      <c r="L24" s="8"/>
      <c r="M24" s="2"/>
      <c r="N24" s="71">
        <v>27</v>
      </c>
      <c r="O24" s="73" t="s">
        <v>28</v>
      </c>
      <c r="P24" s="72"/>
      <c r="T24" s="67"/>
      <c r="U24" s="68"/>
      <c r="V24" s="68"/>
      <c r="W24" s="68"/>
      <c r="X24" s="68"/>
      <c r="Y24" s="68"/>
      <c r="Z24" s="68"/>
      <c r="AA24" s="68"/>
      <c r="AB24" s="68"/>
      <c r="AC24" s="68"/>
    </row>
    <row r="25" spans="1:29" ht="19.5" thickBot="1">
      <c r="A25" s="26" t="s">
        <v>101</v>
      </c>
      <c r="B25" s="33">
        <v>0</v>
      </c>
      <c r="C25" s="33">
        <v>1</v>
      </c>
      <c r="D25" s="30">
        <v>7.2</v>
      </c>
      <c r="E25" s="38">
        <f>D25*B25*C25</f>
        <v>0</v>
      </c>
      <c r="F25" s="19"/>
      <c r="G25" s="26" t="s">
        <v>101</v>
      </c>
      <c r="H25" s="33">
        <v>0</v>
      </c>
      <c r="I25" s="33">
        <v>1</v>
      </c>
      <c r="J25" s="30">
        <v>7.2</v>
      </c>
      <c r="K25" s="38">
        <f>J25*H25*I25</f>
        <v>0</v>
      </c>
      <c r="L25" s="8"/>
      <c r="M25" s="2"/>
      <c r="N25" s="71">
        <v>28</v>
      </c>
      <c r="O25" s="73" t="s">
        <v>29</v>
      </c>
      <c r="P25" s="72"/>
      <c r="R25" s="80" t="s">
        <v>110</v>
      </c>
      <c r="T25" s="67"/>
      <c r="U25" s="68"/>
      <c r="V25" s="68"/>
      <c r="W25" s="68"/>
      <c r="X25" s="68"/>
      <c r="Y25" s="68"/>
      <c r="Z25" s="68"/>
      <c r="AA25" s="68"/>
      <c r="AB25" s="68"/>
      <c r="AC25" s="68"/>
    </row>
    <row r="26" spans="1:29" ht="18.75">
      <c r="A26" s="26" t="s">
        <v>10</v>
      </c>
      <c r="B26" s="33">
        <v>0</v>
      </c>
      <c r="C26" s="33">
        <v>1</v>
      </c>
      <c r="D26" s="30">
        <v>6.3</v>
      </c>
      <c r="E26" s="38">
        <f>D26*B26*C26</f>
        <v>0</v>
      </c>
      <c r="F26" s="19"/>
      <c r="G26" s="26" t="s">
        <v>10</v>
      </c>
      <c r="H26" s="33">
        <v>0</v>
      </c>
      <c r="I26" s="33">
        <v>1</v>
      </c>
      <c r="J26" s="30">
        <v>6.3</v>
      </c>
      <c r="K26" s="38">
        <f>J26*H26*I26</f>
        <v>0</v>
      </c>
      <c r="L26" s="8"/>
      <c r="M26" s="2"/>
      <c r="N26" s="71"/>
      <c r="O26" s="73"/>
      <c r="P26" s="72"/>
      <c r="R26" s="85" t="s">
        <v>56</v>
      </c>
      <c r="T26" s="67"/>
      <c r="U26" s="68"/>
      <c r="V26" s="68"/>
      <c r="W26" s="68"/>
      <c r="X26" s="68"/>
      <c r="Y26" s="68"/>
      <c r="Z26" s="68"/>
      <c r="AA26" s="68"/>
      <c r="AB26" s="68"/>
      <c r="AC26" s="68"/>
    </row>
    <row r="27" spans="1:29" ht="19.5" thickBot="1">
      <c r="A27" s="26" t="s">
        <v>102</v>
      </c>
      <c r="B27" s="33">
        <v>0</v>
      </c>
      <c r="C27" s="33">
        <v>1</v>
      </c>
      <c r="D27" s="30">
        <v>9.4</v>
      </c>
      <c r="E27" s="38">
        <f>D27*B27*C27</f>
        <v>0</v>
      </c>
      <c r="F27" s="19"/>
      <c r="G27" s="26" t="s">
        <v>102</v>
      </c>
      <c r="H27" s="33">
        <v>0</v>
      </c>
      <c r="I27" s="33">
        <v>1</v>
      </c>
      <c r="J27" s="30">
        <v>9.4</v>
      </c>
      <c r="K27" s="38">
        <f>J27*H27*I27</f>
        <v>0</v>
      </c>
      <c r="L27" s="8"/>
      <c r="M27" s="2"/>
      <c r="N27" s="71"/>
      <c r="O27" s="71"/>
      <c r="P27" s="72"/>
      <c r="T27" s="67"/>
      <c r="U27" s="68"/>
      <c r="V27" s="68"/>
      <c r="W27" s="68"/>
      <c r="X27" s="68"/>
      <c r="Y27" s="68"/>
      <c r="Z27" s="68"/>
      <c r="AA27" s="68"/>
      <c r="AB27" s="68"/>
      <c r="AC27" s="68"/>
    </row>
    <row r="28" spans="1:29" ht="19.5" thickBot="1">
      <c r="A28" s="39" t="s">
        <v>15</v>
      </c>
      <c r="B28" s="40"/>
      <c r="C28" s="40"/>
      <c r="D28" s="40"/>
      <c r="E28" s="41">
        <f>SUM(E24:E27)</f>
        <v>0</v>
      </c>
      <c r="F28" s="19"/>
      <c r="G28" s="39" t="s">
        <v>15</v>
      </c>
      <c r="H28" s="40"/>
      <c r="I28" s="40"/>
      <c r="J28" s="40"/>
      <c r="K28" s="41">
        <f>SUM(K24:K27)</f>
        <v>0</v>
      </c>
      <c r="L28" s="8"/>
      <c r="M28" s="2"/>
      <c r="N28" s="71"/>
      <c r="O28" s="71" t="s">
        <v>5</v>
      </c>
      <c r="P28" s="72"/>
      <c r="R28" s="75" t="str">
        <f>IF(AND(OR(($N$37=TRUE),($N$38=TRUE)),(R6+S6=0)),R30,IF(AND(OR(($N$37=TRUE),($N$38=TRUE)),(R6+S6&gt;0)),R$25,IF(AND(($N$37=FALSE),($N$38=FALSE),(R6+S6=0)),$N$29,($N$29&amp;$R$14&amp;$R$21&amp;$R$23))))</f>
        <v>no procedure selected</v>
      </c>
      <c r="T28" s="67"/>
      <c r="U28" s="68"/>
      <c r="V28" s="68"/>
      <c r="W28" s="68"/>
      <c r="X28" s="68"/>
      <c r="Y28" s="68"/>
      <c r="Z28" s="68"/>
      <c r="AA28" s="68"/>
      <c r="AB28" s="68"/>
      <c r="AC28" s="68"/>
    </row>
    <row r="29" spans="1:29" ht="44.25" customHeight="1" thickBot="1">
      <c r="A29" s="62" t="s">
        <v>50</v>
      </c>
      <c r="B29" s="91"/>
      <c r="C29" s="92"/>
      <c r="D29" s="92"/>
      <c r="E29" s="93"/>
      <c r="F29" s="19"/>
      <c r="G29" s="62" t="s">
        <v>50</v>
      </c>
      <c r="H29" s="91"/>
      <c r="I29" s="112"/>
      <c r="J29" s="112"/>
      <c r="K29" s="113"/>
      <c r="L29" s="8"/>
      <c r="M29" s="2"/>
      <c r="N29" s="4" t="str">
        <f>LOOKUP(M15,N10:N26,O10:O26)</f>
        <v>no procedure selected</v>
      </c>
      <c r="O29" s="76"/>
      <c r="P29" s="77"/>
      <c r="T29" s="67"/>
      <c r="U29" s="68"/>
      <c r="V29" s="68"/>
      <c r="W29" s="68"/>
      <c r="X29" s="68"/>
      <c r="Y29" s="68"/>
      <c r="Z29" s="68"/>
      <c r="AA29" s="68"/>
      <c r="AB29" s="68"/>
      <c r="AC29" s="68"/>
    </row>
    <row r="30" spans="1:29" ht="44.25" customHeight="1" thickBot="1">
      <c r="A30" s="63"/>
      <c r="B30" s="94"/>
      <c r="C30" s="95"/>
      <c r="D30" s="95"/>
      <c r="E30" s="96"/>
      <c r="F30" s="19"/>
      <c r="G30" s="63"/>
      <c r="H30" s="114"/>
      <c r="I30" s="115"/>
      <c r="J30" s="115"/>
      <c r="K30" s="116"/>
      <c r="L30" s="8"/>
      <c r="M30" s="3"/>
      <c r="R30" s="66" t="s">
        <v>104</v>
      </c>
      <c r="T30" s="67"/>
      <c r="U30" s="68"/>
      <c r="V30" s="68"/>
      <c r="W30" s="68"/>
      <c r="X30" s="68"/>
      <c r="Y30" s="68"/>
      <c r="Z30" s="68"/>
      <c r="AA30" s="68"/>
      <c r="AB30" s="68"/>
      <c r="AC30" s="68"/>
    </row>
    <row r="31" spans="1:29" ht="19.5" thickBot="1">
      <c r="A31" s="20"/>
      <c r="B31" s="21"/>
      <c r="C31" s="21"/>
      <c r="D31" s="21"/>
      <c r="E31" s="22"/>
      <c r="F31" s="19"/>
      <c r="G31" s="20"/>
      <c r="H31" s="21"/>
      <c r="I31" s="21"/>
      <c r="J31" s="21"/>
      <c r="K31" s="22"/>
      <c r="L31" s="8"/>
      <c r="T31" s="67"/>
      <c r="U31" s="68"/>
      <c r="V31" s="68"/>
      <c r="W31" s="68"/>
      <c r="X31" s="68"/>
      <c r="Y31" s="68"/>
      <c r="Z31" s="68"/>
      <c r="AA31" s="68"/>
      <c r="AB31" s="68"/>
      <c r="AC31" s="68"/>
    </row>
    <row r="32" spans="1:29" ht="18.75" customHeight="1">
      <c r="A32" s="50" t="s">
        <v>84</v>
      </c>
      <c r="B32" s="53" t="s">
        <v>0</v>
      </c>
      <c r="C32" s="53" t="s">
        <v>2</v>
      </c>
      <c r="D32" s="54" t="s">
        <v>3</v>
      </c>
      <c r="E32" s="22"/>
      <c r="F32" s="19"/>
      <c r="G32" s="50" t="s">
        <v>84</v>
      </c>
      <c r="H32" s="53" t="s">
        <v>0</v>
      </c>
      <c r="I32" s="53" t="s">
        <v>2</v>
      </c>
      <c r="J32" s="54" t="s">
        <v>3</v>
      </c>
      <c r="K32" s="55"/>
      <c r="L32" s="8"/>
      <c r="T32" s="67"/>
      <c r="U32" s="68"/>
      <c r="V32" s="68"/>
      <c r="W32" s="68"/>
      <c r="X32" s="68"/>
      <c r="Y32" s="68"/>
      <c r="Z32" s="68"/>
      <c r="AA32" s="68"/>
      <c r="AB32" s="68"/>
      <c r="AC32" s="68"/>
    </row>
    <row r="33" spans="1:29" ht="18.75" customHeight="1">
      <c r="A33" s="26" t="s">
        <v>11</v>
      </c>
      <c r="B33" s="33">
        <v>0</v>
      </c>
      <c r="C33" s="30">
        <v>6.8</v>
      </c>
      <c r="D33" s="31">
        <f>C33*B33</f>
        <v>0</v>
      </c>
      <c r="E33" s="32"/>
      <c r="F33" s="19"/>
      <c r="G33" s="26" t="s">
        <v>11</v>
      </c>
      <c r="H33" s="33">
        <v>0</v>
      </c>
      <c r="I33" s="30">
        <v>6.8</v>
      </c>
      <c r="J33" s="31">
        <f>I33*H33</f>
        <v>0</v>
      </c>
      <c r="K33" s="108">
        <f>IF(J39&gt;0,HYPERLINK("http://www.ehso.emory.edu/content-forms/HumanStudiesAppforRADUse.docx",Q44),"")</f>
      </c>
      <c r="L33" s="8"/>
      <c r="N33" s="78" t="b">
        <v>0</v>
      </c>
      <c r="O33" s="66" t="s">
        <v>30</v>
      </c>
      <c r="T33" s="67"/>
      <c r="U33" s="68"/>
      <c r="V33" s="68"/>
      <c r="W33" s="68"/>
      <c r="X33" s="68"/>
      <c r="Y33" s="68"/>
      <c r="Z33" s="68"/>
      <c r="AA33" s="68"/>
      <c r="AB33" s="68"/>
      <c r="AC33" s="68"/>
    </row>
    <row r="34" spans="1:29" ht="18.75">
      <c r="A34" s="26" t="s">
        <v>12</v>
      </c>
      <c r="B34" s="33">
        <v>0</v>
      </c>
      <c r="C34" s="30">
        <v>6.7</v>
      </c>
      <c r="D34" s="31">
        <f>C34*B34</f>
        <v>0</v>
      </c>
      <c r="E34" s="32"/>
      <c r="F34" s="19"/>
      <c r="G34" s="26" t="s">
        <v>12</v>
      </c>
      <c r="H34" s="33">
        <v>0</v>
      </c>
      <c r="I34" s="30">
        <v>6.7</v>
      </c>
      <c r="J34" s="31">
        <f>I34*H34</f>
        <v>0</v>
      </c>
      <c r="K34" s="108"/>
      <c r="L34" s="8"/>
      <c r="N34" s="78">
        <f>IF(N33=TRUE,1.5,3)</f>
        <v>3</v>
      </c>
      <c r="O34" s="66" t="s">
        <v>31</v>
      </c>
      <c r="Q34" s="66" t="s">
        <v>33</v>
      </c>
      <c r="T34" s="67"/>
      <c r="U34" s="68"/>
      <c r="V34" s="68"/>
      <c r="W34" s="68"/>
      <c r="X34" s="68"/>
      <c r="Y34" s="68"/>
      <c r="Z34" s="68"/>
      <c r="AA34" s="68"/>
      <c r="AB34" s="68"/>
      <c r="AC34" s="68"/>
    </row>
    <row r="35" spans="1:29" ht="18.75">
      <c r="A35" s="26" t="s">
        <v>42</v>
      </c>
      <c r="B35" s="33">
        <v>0</v>
      </c>
      <c r="C35" s="30">
        <v>10.5</v>
      </c>
      <c r="D35" s="31">
        <f>C35*B35</f>
        <v>0</v>
      </c>
      <c r="E35" s="32"/>
      <c r="F35" s="19"/>
      <c r="G35" s="26" t="s">
        <v>42</v>
      </c>
      <c r="H35" s="33">
        <v>0</v>
      </c>
      <c r="I35" s="30">
        <v>10.5</v>
      </c>
      <c r="J35" s="31">
        <f>I35*H35</f>
        <v>0</v>
      </c>
      <c r="K35" s="108"/>
      <c r="L35" s="8"/>
      <c r="N35" s="78">
        <f>IF(N33=TRUE,25,50)</f>
        <v>50</v>
      </c>
      <c r="O35" s="66" t="s">
        <v>32</v>
      </c>
      <c r="Q35" s="66" t="s">
        <v>34</v>
      </c>
      <c r="R35" s="66">
        <f>ROUNDUP((($D$40+$J$40)/50),0)</f>
        <v>0</v>
      </c>
      <c r="T35" s="67"/>
      <c r="U35" s="68"/>
      <c r="V35" s="68"/>
      <c r="W35" s="68"/>
      <c r="X35" s="68"/>
      <c r="Y35" s="68"/>
      <c r="Z35" s="68"/>
      <c r="AA35" s="68"/>
      <c r="AB35" s="68"/>
      <c r="AC35" s="68"/>
    </row>
    <row r="36" spans="1:29" ht="18.75">
      <c r="A36" s="26" t="s">
        <v>13</v>
      </c>
      <c r="B36" s="33">
        <v>0</v>
      </c>
      <c r="C36" s="30">
        <v>26</v>
      </c>
      <c r="D36" s="31">
        <f>C36*B36</f>
        <v>0</v>
      </c>
      <c r="E36" s="32"/>
      <c r="F36" s="19"/>
      <c r="G36" s="26" t="s">
        <v>13</v>
      </c>
      <c r="H36" s="33">
        <v>0</v>
      </c>
      <c r="I36" s="30">
        <v>26</v>
      </c>
      <c r="J36" s="31">
        <f>I36*H36</f>
        <v>0</v>
      </c>
      <c r="K36" s="108"/>
      <c r="L36" s="16"/>
      <c r="N36" s="78"/>
      <c r="Q36" s="66" t="s">
        <v>35</v>
      </c>
      <c r="R36" s="66" t="s">
        <v>37</v>
      </c>
      <c r="T36" s="67"/>
      <c r="U36" s="68"/>
      <c r="V36" s="68"/>
      <c r="W36" s="68"/>
      <c r="X36" s="68"/>
      <c r="Y36" s="68"/>
      <c r="Z36" s="68"/>
      <c r="AA36" s="68"/>
      <c r="AB36" s="68"/>
      <c r="AC36" s="68"/>
    </row>
    <row r="37" spans="1:29" ht="18.75">
      <c r="A37" s="26" t="s">
        <v>14</v>
      </c>
      <c r="B37" s="104"/>
      <c r="C37" s="105"/>
      <c r="D37" s="64">
        <v>0</v>
      </c>
      <c r="E37" s="60"/>
      <c r="F37" s="19"/>
      <c r="G37" s="26" t="s">
        <v>14</v>
      </c>
      <c r="H37" s="126"/>
      <c r="I37" s="127"/>
      <c r="J37" s="64">
        <v>0</v>
      </c>
      <c r="K37" s="108"/>
      <c r="L37" s="16"/>
      <c r="N37" s="78" t="b">
        <v>0</v>
      </c>
      <c r="O37" s="66" t="s">
        <v>66</v>
      </c>
      <c r="Q37" s="66" t="s">
        <v>36</v>
      </c>
      <c r="R37" s="79" t="s">
        <v>38</v>
      </c>
      <c r="T37" s="67"/>
      <c r="U37" s="68"/>
      <c r="V37" s="68"/>
      <c r="W37" s="68"/>
      <c r="X37" s="68"/>
      <c r="Y37" s="68"/>
      <c r="Z37" s="68"/>
      <c r="AA37" s="68"/>
      <c r="AB37" s="68"/>
      <c r="AC37" s="68"/>
    </row>
    <row r="38" spans="1:29" ht="18.75">
      <c r="A38" s="26"/>
      <c r="B38" s="106"/>
      <c r="C38" s="107"/>
      <c r="D38" s="86"/>
      <c r="E38" s="60"/>
      <c r="F38" s="19"/>
      <c r="G38" s="52" t="s">
        <v>97</v>
      </c>
      <c r="H38" s="135" t="s">
        <v>89</v>
      </c>
      <c r="I38" s="136"/>
      <c r="J38" s="137"/>
      <c r="K38" s="108"/>
      <c r="L38" s="16"/>
      <c r="N38" s="78" t="b">
        <v>0</v>
      </c>
      <c r="O38" s="66" t="s">
        <v>67</v>
      </c>
      <c r="T38" s="67"/>
      <c r="U38" s="68"/>
      <c r="V38" s="68"/>
      <c r="W38" s="68"/>
      <c r="X38" s="68"/>
      <c r="Y38" s="68"/>
      <c r="Z38" s="68"/>
      <c r="AA38" s="68"/>
      <c r="AB38" s="68"/>
      <c r="AC38" s="68"/>
    </row>
    <row r="39" spans="1:29" ht="18.75">
      <c r="A39" s="26" t="s">
        <v>16</v>
      </c>
      <c r="B39" s="30"/>
      <c r="C39" s="30"/>
      <c r="D39" s="42">
        <f>SUM(D33:D37)</f>
        <v>0</v>
      </c>
      <c r="E39" s="32"/>
      <c r="F39" s="19"/>
      <c r="G39" s="26" t="s">
        <v>16</v>
      </c>
      <c r="H39" s="30"/>
      <c r="I39" s="30"/>
      <c r="J39" s="42">
        <f>SUM(J33:J37)</f>
        <v>0</v>
      </c>
      <c r="K39" s="108"/>
      <c r="L39" s="58"/>
      <c r="N39" s="78"/>
      <c r="T39" s="67"/>
      <c r="U39" s="68"/>
      <c r="V39" s="68"/>
      <c r="W39" s="68"/>
      <c r="X39" s="68"/>
      <c r="Y39" s="68"/>
      <c r="Z39" s="68"/>
      <c r="AA39" s="68"/>
      <c r="AB39" s="68"/>
      <c r="AC39" s="68"/>
    </row>
    <row r="40" spans="1:29" ht="18.75">
      <c r="A40" s="39" t="s">
        <v>82</v>
      </c>
      <c r="B40" s="43"/>
      <c r="C40" s="43"/>
      <c r="D40" s="87">
        <f>D21+E28+D39</f>
        <v>0</v>
      </c>
      <c r="E40" s="57" t="s">
        <v>99</v>
      </c>
      <c r="F40" s="19"/>
      <c r="G40" s="39" t="s">
        <v>83</v>
      </c>
      <c r="H40" s="43"/>
      <c r="I40" s="43"/>
      <c r="J40" s="44">
        <f>J21+K28+J39</f>
        <v>0</v>
      </c>
      <c r="K40" s="61" t="s">
        <v>99</v>
      </c>
      <c r="L40" s="58"/>
      <c r="N40" s="66" t="s">
        <v>62</v>
      </c>
      <c r="T40" s="67"/>
      <c r="V40" s="68"/>
      <c r="W40" s="68"/>
      <c r="X40" s="68"/>
      <c r="Y40" s="68"/>
      <c r="Z40" s="68"/>
      <c r="AA40" s="68"/>
      <c r="AB40" s="68"/>
      <c r="AC40" s="68"/>
    </row>
    <row r="41" spans="1:29" ht="44.25" customHeight="1">
      <c r="A41" s="62" t="s">
        <v>50</v>
      </c>
      <c r="B41" s="91"/>
      <c r="C41" s="92"/>
      <c r="D41" s="92"/>
      <c r="E41" s="93"/>
      <c r="F41" s="19"/>
      <c r="G41" s="62" t="s">
        <v>50</v>
      </c>
      <c r="H41" s="91"/>
      <c r="I41" s="92"/>
      <c r="J41" s="92"/>
      <c r="K41" s="93"/>
      <c r="L41" s="58"/>
      <c r="N41" s="66" t="s">
        <v>63</v>
      </c>
      <c r="T41" s="67"/>
      <c r="V41" s="68"/>
      <c r="W41" s="68"/>
      <c r="X41" s="68"/>
      <c r="Y41" s="68"/>
      <c r="Z41" s="68"/>
      <c r="AA41" s="68"/>
      <c r="AB41" s="68"/>
      <c r="AC41" s="68"/>
    </row>
    <row r="42" spans="1:29" ht="44.25" customHeight="1">
      <c r="A42" s="63"/>
      <c r="B42" s="94"/>
      <c r="C42" s="95"/>
      <c r="D42" s="95"/>
      <c r="E42" s="96"/>
      <c r="F42" s="19"/>
      <c r="G42" s="63"/>
      <c r="H42" s="94"/>
      <c r="I42" s="95"/>
      <c r="J42" s="95"/>
      <c r="K42" s="96"/>
      <c r="L42" s="58"/>
      <c r="N42" s="66" t="s">
        <v>64</v>
      </c>
      <c r="T42" s="67"/>
      <c r="V42" s="68"/>
      <c r="W42" s="68"/>
      <c r="X42" s="68"/>
      <c r="Y42" s="68"/>
      <c r="Z42" s="68"/>
      <c r="AA42" s="68"/>
      <c r="AB42" s="68"/>
      <c r="AC42" s="68"/>
    </row>
    <row r="43" spans="1:29" ht="18.75">
      <c r="A43" s="20"/>
      <c r="B43" s="109" t="s">
        <v>68</v>
      </c>
      <c r="C43" s="109"/>
      <c r="D43" s="109"/>
      <c r="E43" s="22"/>
      <c r="F43" s="19"/>
      <c r="G43" s="20"/>
      <c r="H43" s="138" t="s">
        <v>87</v>
      </c>
      <c r="I43" s="138"/>
      <c r="J43" s="138"/>
      <c r="K43" s="22"/>
      <c r="L43" s="58"/>
      <c r="N43" s="66" t="s">
        <v>65</v>
      </c>
      <c r="Q43" s="66" t="s">
        <v>95</v>
      </c>
      <c r="T43" s="67"/>
      <c r="V43" s="68"/>
      <c r="W43" s="68"/>
      <c r="X43" s="68"/>
      <c r="Y43" s="68"/>
      <c r="Z43" s="68"/>
      <c r="AA43" s="68"/>
      <c r="AB43" s="68"/>
      <c r="AC43" s="68"/>
    </row>
    <row r="44" spans="1:29" ht="19.5" thickBot="1">
      <c r="A44" s="59"/>
      <c r="B44" s="45" t="s">
        <v>69</v>
      </c>
      <c r="C44" s="45"/>
      <c r="D44" s="45"/>
      <c r="E44" s="46"/>
      <c r="F44" s="19"/>
      <c r="G44" s="59"/>
      <c r="H44" s="139"/>
      <c r="I44" s="139"/>
      <c r="J44" s="139"/>
      <c r="K44" s="46"/>
      <c r="L44" s="58"/>
      <c r="N44" s="66" t="s">
        <v>70</v>
      </c>
      <c r="Q44" s="66" t="s">
        <v>105</v>
      </c>
      <c r="T44" s="67"/>
      <c r="V44" s="68"/>
      <c r="W44" s="68"/>
      <c r="X44" s="68"/>
      <c r="Y44" s="68"/>
      <c r="Z44" s="68"/>
      <c r="AA44" s="68"/>
      <c r="AB44" s="68"/>
      <c r="AC44" s="68"/>
    </row>
    <row r="45" spans="1:29" ht="15" customHeight="1" thickTop="1">
      <c r="A45" s="6"/>
      <c r="B45" s="6"/>
      <c r="C45" s="6"/>
      <c r="D45" s="6"/>
      <c r="E45" s="6"/>
      <c r="F45" s="6"/>
      <c r="G45" s="6"/>
      <c r="H45" s="6"/>
      <c r="I45" s="6"/>
      <c r="J45" s="6"/>
      <c r="K45" s="6"/>
      <c r="L45" s="58"/>
      <c r="N45" s="66" t="s">
        <v>71</v>
      </c>
      <c r="Q45" s="80"/>
      <c r="T45" s="67"/>
      <c r="U45" s="68"/>
      <c r="V45" s="68"/>
      <c r="W45" s="68"/>
      <c r="X45" s="68"/>
      <c r="Y45" s="68"/>
      <c r="Z45" s="68"/>
      <c r="AA45" s="68"/>
      <c r="AB45" s="68"/>
      <c r="AC45" s="68"/>
    </row>
    <row r="46" spans="1:29" ht="19.5" customHeight="1">
      <c r="A46" s="6"/>
      <c r="B46" s="6"/>
      <c r="C46" s="6"/>
      <c r="D46" s="11"/>
      <c r="E46" s="49" t="s">
        <v>43</v>
      </c>
      <c r="F46" s="6"/>
      <c r="G46" s="6"/>
      <c r="H46" s="6"/>
      <c r="I46" s="6"/>
      <c r="J46" s="6"/>
      <c r="K46" s="6"/>
      <c r="L46" s="58"/>
      <c r="N46" s="66" t="s">
        <v>106</v>
      </c>
      <c r="T46" s="67"/>
      <c r="U46" s="68"/>
      <c r="V46" s="68"/>
      <c r="W46" s="68"/>
      <c r="X46" s="68"/>
      <c r="Y46" s="68"/>
      <c r="Z46" s="68"/>
      <c r="AA46" s="68"/>
      <c r="AB46" s="68"/>
      <c r="AC46" s="68"/>
    </row>
    <row r="47" spans="1:29" ht="62.25" customHeight="1" thickBot="1">
      <c r="A47" s="140" t="s">
        <v>107</v>
      </c>
      <c r="B47" s="140"/>
      <c r="C47" s="140"/>
      <c r="D47" s="140"/>
      <c r="E47" s="6"/>
      <c r="F47" s="103" t="s">
        <v>86</v>
      </c>
      <c r="G47" s="103"/>
      <c r="H47" s="103"/>
      <c r="I47" s="103"/>
      <c r="J47" s="103"/>
      <c r="K47" s="103"/>
      <c r="L47" s="58"/>
      <c r="N47" s="81" t="s">
        <v>72</v>
      </c>
      <c r="T47" s="67"/>
      <c r="U47" s="68"/>
      <c r="V47" s="68"/>
      <c r="W47" s="68"/>
      <c r="X47" s="68"/>
      <c r="Y47" s="68"/>
      <c r="Z47" s="68"/>
      <c r="AA47" s="68"/>
      <c r="AB47" s="68"/>
      <c r="AC47" s="68"/>
    </row>
    <row r="48" spans="1:49" s="14" customFormat="1" ht="196.5" customHeight="1" thickBot="1" thickTop="1">
      <c r="A48" s="128"/>
      <c r="B48" s="129"/>
      <c r="C48" s="129"/>
      <c r="D48" s="130"/>
      <c r="E48" s="6"/>
      <c r="F48" s="132" t="str">
        <f>R28</f>
        <v>no procedure selected</v>
      </c>
      <c r="G48" s="133"/>
      <c r="H48" s="133"/>
      <c r="I48" s="133"/>
      <c r="J48" s="133"/>
      <c r="K48" s="134"/>
      <c r="L48" s="58"/>
      <c r="N48" s="82"/>
      <c r="O48" s="82"/>
      <c r="P48" s="82"/>
      <c r="Q48" s="82"/>
      <c r="R48" s="82"/>
      <c r="S48" s="82"/>
      <c r="T48" s="83"/>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row>
    <row r="49" spans="1:49" s="14" customFormat="1" ht="15.75" customHeight="1" thickTop="1">
      <c r="A49" s="48"/>
      <c r="B49" s="48"/>
      <c r="C49" s="8"/>
      <c r="D49" s="8"/>
      <c r="E49" s="8"/>
      <c r="F49" s="8"/>
      <c r="G49" s="8"/>
      <c r="H49" s="8"/>
      <c r="I49" s="8"/>
      <c r="J49" s="8"/>
      <c r="K49" s="8"/>
      <c r="L49" s="9"/>
      <c r="N49" s="82" t="s">
        <v>108</v>
      </c>
      <c r="O49" s="82"/>
      <c r="P49" s="82"/>
      <c r="Q49" s="82"/>
      <c r="R49" s="82"/>
      <c r="S49" s="82"/>
      <c r="T49" s="83"/>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row>
    <row r="50" spans="1:49" s="14" customFormat="1" ht="15">
      <c r="A50" s="48"/>
      <c r="B50" s="48"/>
      <c r="C50" s="8"/>
      <c r="D50" s="8"/>
      <c r="E50" s="8"/>
      <c r="F50" s="8"/>
      <c r="G50" s="8"/>
      <c r="H50" s="8"/>
      <c r="I50" s="8"/>
      <c r="J50" s="8"/>
      <c r="K50" s="8"/>
      <c r="L50" s="9"/>
      <c r="N50" s="82"/>
      <c r="O50" s="82"/>
      <c r="P50" s="82"/>
      <c r="Q50" s="82"/>
      <c r="R50" s="82"/>
      <c r="S50" s="82"/>
      <c r="T50" s="83"/>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row>
    <row r="51" spans="1:49" s="14" customFormat="1" ht="51" customHeight="1">
      <c r="A51" s="15"/>
      <c r="B51" s="15"/>
      <c r="L51" s="13"/>
      <c r="N51" s="82"/>
      <c r="O51" s="82"/>
      <c r="P51" s="82"/>
      <c r="Q51" s="80"/>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row>
    <row r="52" spans="1:49" s="14" customFormat="1" ht="15">
      <c r="A52" s="131"/>
      <c r="B52" s="131"/>
      <c r="N52" s="66" t="s">
        <v>88</v>
      </c>
      <c r="O52" s="82"/>
      <c r="P52" s="82"/>
      <c r="Q52" s="80"/>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row>
    <row r="53" spans="1:49" s="14" customFormat="1" ht="15">
      <c r="A53" s="15"/>
      <c r="B53" s="15"/>
      <c r="N53" s="66" t="s">
        <v>89</v>
      </c>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row>
    <row r="54" spans="1:49" s="14" customFormat="1" ht="15">
      <c r="A54" s="15"/>
      <c r="B54" s="15"/>
      <c r="N54" s="66" t="s">
        <v>90</v>
      </c>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row>
    <row r="55" spans="14:49" s="14" customFormat="1" ht="15">
      <c r="N55" s="82" t="s">
        <v>91</v>
      </c>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row>
    <row r="56" spans="14:49" s="14" customFormat="1" ht="15">
      <c r="N56" s="68" t="s">
        <v>92</v>
      </c>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row>
    <row r="57" spans="4:49" s="14" customFormat="1" ht="15">
      <c r="D57" s="12"/>
      <c r="E57" s="12"/>
      <c r="F57" s="12"/>
      <c r="G57" s="12"/>
      <c r="H57" s="12"/>
      <c r="I57" s="12"/>
      <c r="J57" s="12"/>
      <c r="K57" s="1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row>
    <row r="58" spans="4:49" s="14" customFormat="1" ht="15">
      <c r="D58" s="12"/>
      <c r="E58" s="12"/>
      <c r="F58" s="12"/>
      <c r="G58" s="12"/>
      <c r="H58" s="12"/>
      <c r="I58" s="12"/>
      <c r="J58" s="12"/>
      <c r="K58" s="1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row>
    <row r="59" spans="4:49" s="14" customFormat="1" ht="15">
      <c r="D59" s="12"/>
      <c r="E59" s="12"/>
      <c r="F59" s="12"/>
      <c r="G59" s="12"/>
      <c r="H59" s="12"/>
      <c r="I59" s="12"/>
      <c r="J59" s="12"/>
      <c r="K59" s="1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row>
    <row r="60" spans="4:49" s="14" customFormat="1" ht="15">
      <c r="D60" s="12"/>
      <c r="E60" s="12"/>
      <c r="F60" s="12"/>
      <c r="G60" s="12"/>
      <c r="H60" s="12"/>
      <c r="I60" s="12"/>
      <c r="J60" s="12"/>
      <c r="K60" s="1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row>
    <row r="61" spans="4:49" s="14" customFormat="1" ht="15">
      <c r="D61" s="12"/>
      <c r="E61" s="12"/>
      <c r="F61" s="12"/>
      <c r="G61" s="12"/>
      <c r="H61" s="12"/>
      <c r="I61" s="12"/>
      <c r="J61" s="12"/>
      <c r="K61" s="1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row>
    <row r="62" spans="4:49" s="14" customFormat="1" ht="15">
      <c r="D62" s="12"/>
      <c r="E62" s="12"/>
      <c r="F62" s="12"/>
      <c r="G62" s="12"/>
      <c r="H62" s="12"/>
      <c r="I62" s="12"/>
      <c r="J62" s="12"/>
      <c r="K62" s="1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row>
    <row r="63" spans="4:49" s="14" customFormat="1" ht="15">
      <c r="D63" s="12"/>
      <c r="E63" s="12"/>
      <c r="F63" s="12"/>
      <c r="G63" s="12"/>
      <c r="H63" s="12"/>
      <c r="I63" s="12"/>
      <c r="J63" s="12"/>
      <c r="K63" s="1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row>
    <row r="64" spans="4:49" s="14" customFormat="1" ht="15">
      <c r="D64" s="12"/>
      <c r="E64" s="12"/>
      <c r="F64" s="12"/>
      <c r="G64" s="12"/>
      <c r="H64" s="12"/>
      <c r="I64" s="12"/>
      <c r="J64" s="12"/>
      <c r="K64" s="1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row>
    <row r="65" spans="4:49" s="14" customFormat="1" ht="15">
      <c r="D65" s="12"/>
      <c r="E65" s="12"/>
      <c r="F65" s="12"/>
      <c r="G65" s="12"/>
      <c r="H65" s="12"/>
      <c r="I65" s="12"/>
      <c r="J65" s="12"/>
      <c r="K65" s="1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row>
    <row r="66" spans="4:49" s="14" customFormat="1" ht="15">
      <c r="D66" s="12"/>
      <c r="E66" s="12"/>
      <c r="F66" s="12"/>
      <c r="G66" s="12"/>
      <c r="H66" s="12"/>
      <c r="I66" s="12"/>
      <c r="J66" s="12"/>
      <c r="K66" s="1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row>
    <row r="67" spans="4:49" s="14" customFormat="1" ht="15">
      <c r="D67" s="12"/>
      <c r="E67" s="12"/>
      <c r="F67" s="12"/>
      <c r="G67" s="12"/>
      <c r="H67" s="12"/>
      <c r="I67" s="12"/>
      <c r="J67" s="12"/>
      <c r="K67" s="1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row>
    <row r="68" spans="4:49" s="14" customFormat="1" ht="15">
      <c r="D68" s="12"/>
      <c r="E68" s="12"/>
      <c r="F68" s="12"/>
      <c r="G68" s="12"/>
      <c r="H68" s="12"/>
      <c r="I68" s="12"/>
      <c r="J68" s="12"/>
      <c r="K68" s="1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row>
    <row r="69" spans="4:49" s="14" customFormat="1" ht="15">
      <c r="D69" s="12"/>
      <c r="E69" s="12"/>
      <c r="F69" s="12"/>
      <c r="G69" s="12"/>
      <c r="H69" s="12"/>
      <c r="I69" s="12"/>
      <c r="J69" s="12"/>
      <c r="K69" s="1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row>
    <row r="70" spans="14:49" s="14" customFormat="1" ht="15">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row>
    <row r="71" spans="14:49" s="14" customFormat="1" ht="15">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row>
    <row r="72" spans="14:49" s="14" customFormat="1" ht="15">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row>
    <row r="73" spans="14:49" s="14" customFormat="1" ht="15">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row>
    <row r="74" spans="14:49" s="14" customFormat="1" ht="15">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row>
    <row r="75" spans="14:49" s="14" customFormat="1" ht="15">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row>
    <row r="76" spans="14:49" s="14" customFormat="1" ht="15">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row>
    <row r="77" spans="14:49" s="14" customFormat="1" ht="15">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row>
    <row r="78" spans="14:49" s="14" customFormat="1" ht="15">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row>
    <row r="79" spans="14:49" s="14" customFormat="1" ht="15">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row>
    <row r="80" spans="14:49" s="14" customFormat="1" ht="15">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row>
    <row r="81" spans="1:12" ht="15">
      <c r="A81" s="14"/>
      <c r="B81" s="14"/>
      <c r="C81" s="14"/>
      <c r="D81" s="14"/>
      <c r="E81" s="14"/>
      <c r="F81" s="14"/>
      <c r="G81" s="14"/>
      <c r="H81" s="14"/>
      <c r="I81" s="14"/>
      <c r="J81" s="14"/>
      <c r="K81" s="14"/>
      <c r="L81" s="14"/>
    </row>
  </sheetData>
  <sheetProtection password="CC18" sheet="1"/>
  <mergeCells count="24">
    <mergeCell ref="A48:D48"/>
    <mergeCell ref="A52:B52"/>
    <mergeCell ref="F48:K48"/>
    <mergeCell ref="H38:J38"/>
    <mergeCell ref="H43:J44"/>
    <mergeCell ref="A47:D47"/>
    <mergeCell ref="H2:K2"/>
    <mergeCell ref="B41:E42"/>
    <mergeCell ref="H22:K22"/>
    <mergeCell ref="B29:E30"/>
    <mergeCell ref="H29:K30"/>
    <mergeCell ref="B2:E2"/>
    <mergeCell ref="B5:K7"/>
    <mergeCell ref="A11:E11"/>
    <mergeCell ref="C8:H8"/>
    <mergeCell ref="H37:I37"/>
    <mergeCell ref="G11:K11"/>
    <mergeCell ref="H41:K42"/>
    <mergeCell ref="H3:K3"/>
    <mergeCell ref="B3:E3"/>
    <mergeCell ref="F47:K47"/>
    <mergeCell ref="B37:C38"/>
    <mergeCell ref="K33:K39"/>
    <mergeCell ref="B43:D43"/>
  </mergeCells>
  <conditionalFormatting sqref="A52 A15:A31 A33:A39 G33:G39 G15:G31">
    <cfRule type="expression" priority="11" dxfId="0" stopIfTrue="1">
      <formula>B15</formula>
    </cfRule>
  </conditionalFormatting>
  <conditionalFormatting sqref="A41">
    <cfRule type="expression" priority="7" dxfId="0" stopIfTrue="1">
      <formula>B41</formula>
    </cfRule>
  </conditionalFormatting>
  <conditionalFormatting sqref="G41">
    <cfRule type="expression" priority="6" dxfId="0" stopIfTrue="1">
      <formula>H41</formula>
    </cfRule>
  </conditionalFormatting>
  <conditionalFormatting sqref="A43">
    <cfRule type="expression" priority="12" dxfId="0" stopIfTrue="1">
      <formula>Sheet1!#REF!</formula>
    </cfRule>
  </conditionalFormatting>
  <conditionalFormatting sqref="B43:D44">
    <cfRule type="expression" priority="5" dxfId="0" stopIfTrue="1">
      <formula>$N$37</formula>
    </cfRule>
  </conditionalFormatting>
  <conditionalFormatting sqref="H43:J44">
    <cfRule type="expression" priority="4" dxfId="0" stopIfTrue="1">
      <formula>$N$38</formula>
    </cfRule>
  </conditionalFormatting>
  <conditionalFormatting sqref="G38:J38">
    <cfRule type="expression" priority="3" dxfId="0" stopIfTrue="1">
      <formula>$J$39&gt;0</formula>
    </cfRule>
  </conditionalFormatting>
  <conditionalFormatting sqref="Q44">
    <cfRule type="expression" priority="2" dxfId="0" stopIfTrue="1">
      <formula>$J$40&gt;0</formula>
    </cfRule>
  </conditionalFormatting>
  <conditionalFormatting sqref="K33">
    <cfRule type="expression" priority="1" dxfId="0" stopIfTrue="1">
      <formula>$J$39&gt;0</formula>
    </cfRule>
  </conditionalFormatting>
  <dataValidations count="1">
    <dataValidation type="list" allowBlank="1" showInputMessage="1" showErrorMessage="1" prompt="Please select the current FDA status of the radioisotope used in the research-driven nuclear medicine procedure. If more than one, list in Comments." sqref="H38:J38">
      <formula1>$N$53:$N$56</formula1>
    </dataValidation>
  </dataValidations>
  <hyperlinks>
    <hyperlink ref="C8:H8" r:id="rId1" display="Instructions can be found on Emory's EHSO website. Click here."/>
  </hyperlinks>
  <printOptions/>
  <pageMargins left="0.2" right="0.2" top="0.7975" bottom="0.25" header="0.3" footer="0.3"/>
  <pageSetup fitToHeight="1" fitToWidth="1" horizontalDpi="1200" verticalDpi="1200" orientation="portrait" scale="58" r:id="rId4"/>
  <headerFooter>
    <oddHeader>&amp;L&amp;K000000&amp;G</oddHeader>
    <oddFooter>&amp;L&amp;F&amp;C&amp;D&amp;R&amp;P of &amp;N</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Emory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ehsostaff</dc:creator>
  <cp:keywords/>
  <dc:description/>
  <cp:lastModifiedBy>Jeff Tays</cp:lastModifiedBy>
  <cp:lastPrinted>2013-10-21T20:30:07Z</cp:lastPrinted>
  <dcterms:created xsi:type="dcterms:W3CDTF">2011-02-03T12:02:45Z</dcterms:created>
  <dcterms:modified xsi:type="dcterms:W3CDTF">2019-03-18T12:55:16Z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